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5480" windowHeight="11010" tabRatio="851"/>
  </bookViews>
  <sheets>
    <sheet name="ГПприл3-объемыОценка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in2007">#REF!</definedName>
    <definedName name="_in2008">#REF!</definedName>
    <definedName name="_in2009">#REF!</definedName>
    <definedName name="_in2010">#REF!</definedName>
    <definedName name="_in2011">#REF!</definedName>
    <definedName name="_in2012">#REF!</definedName>
    <definedName name="_in2013">#REF!</definedName>
    <definedName name="_in2014">#REF!</definedName>
    <definedName name="_in2015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[1]ПРОГНОЗ_1!#REF!</definedName>
    <definedName name="_xlnm._FilterDatabase" localSheetId="0" hidden="1">'ГПприл3-объемыОценка'!$A$6:$K$22</definedName>
    <definedName name="ddd">[2]ПРОГНОЗ_1!#REF!</definedName>
    <definedName name="ff">#REF!</definedName>
    <definedName name="fffff">'[3]Гр5(о)'!#REF!</definedName>
    <definedName name="gggg">#REF!</definedName>
    <definedName name="jjjj">'[4]Гр5(о)'!#REF!</definedName>
    <definedName name="ааа">#REF!</definedName>
    <definedName name="АнМ">'[5]Гр5(о)'!#REF!</definedName>
    <definedName name="вв">[6]ПРОГНОЗ_1!#REF!</definedName>
    <definedName name="График">"Диагр. 4"</definedName>
    <definedName name="_xlnm.Print_Titles" localSheetId="0">'ГПприл3-объемыОценка'!$5:$6</definedName>
    <definedName name="кат">#REF!</definedName>
    <definedName name="М1">[7]ПРОГНОЗ_1!#REF!</definedName>
    <definedName name="Мониторинг1">'[8]Гр5(о)'!#REF!</definedName>
    <definedName name="_xlnm.Print_Area" localSheetId="0">'ГПприл3-объемыОценка'!$A$1:$H$33</definedName>
    <definedName name="ПОКАЗАТЕЛИ_ДОЛГОСР.ПРОГНОЗА">'[9]2002(v2)'!#REF!</definedName>
    <definedName name="пппп">'[10]2002(v1)'!#REF!</definedName>
    <definedName name="Прогноз97">[11]ПРОГНОЗ_1!#REF!</definedName>
    <definedName name="фф">'[12]Гр5(о)'!#REF!</definedName>
    <definedName name="ффф">#REF!</definedName>
  </definedNames>
  <calcPr calcId="125725"/>
</workbook>
</file>

<file path=xl/calcChain.xml><?xml version="1.0" encoding="utf-8"?>
<calcChain xmlns="http://schemas.openxmlformats.org/spreadsheetml/2006/main">
  <c r="E10" i="9"/>
  <c r="E14"/>
  <c r="E19"/>
  <c r="E22"/>
  <c r="E7"/>
  <c r="F7"/>
  <c r="G7"/>
  <c r="D7"/>
  <c r="E17"/>
  <c r="F17"/>
  <c r="G17"/>
  <c r="D17"/>
  <c r="E15"/>
  <c r="H15" s="1"/>
  <c r="H10"/>
  <c r="G15"/>
  <c r="F15"/>
  <c r="H19"/>
  <c r="G14"/>
  <c r="H22"/>
  <c r="H30" l="1"/>
  <c r="H25"/>
  <c r="H23"/>
  <c r="F14"/>
  <c r="H14" l="1"/>
  <c r="H7" s="1"/>
  <c r="H18" l="1"/>
  <c r="H17" s="1"/>
</calcChain>
</file>

<file path=xl/sharedStrings.xml><?xml version="1.0" encoding="utf-8"?>
<sst xmlns="http://schemas.openxmlformats.org/spreadsheetml/2006/main" count="46" uniqueCount="28">
  <si>
    <t xml:space="preserve">Всего </t>
  </si>
  <si>
    <t>в том числе :</t>
  </si>
  <si>
    <t>федеральный бюджет</t>
  </si>
  <si>
    <t>краевой бюджет</t>
  </si>
  <si>
    <t xml:space="preserve">Статус </t>
  </si>
  <si>
    <t>внебюджетные источники</t>
  </si>
  <si>
    <t xml:space="preserve">Т.В. Веселина </t>
  </si>
  <si>
    <t>Подпрограмма 1</t>
  </si>
  <si>
    <t>Муниципальная программа</t>
  </si>
  <si>
    <t>администрация Богучанского района</t>
  </si>
  <si>
    <t>-</t>
  </si>
  <si>
    <t>Наименование  муниципальной программы, муниципальной  подпрограммы</t>
  </si>
  <si>
    <t>"Развитие субъектов малого и среднего  предпринимательства в  Богучанском районе"</t>
  </si>
  <si>
    <t xml:space="preserve">"Обеспечение реализации муниципальной программы и прочие мероприятия"    </t>
  </si>
  <si>
    <t>Подпрограмма 2</t>
  </si>
  <si>
    <t xml:space="preserve">"Развитие инвестиционной    деятельности, малого и среднего предпринимательства на  территории  Богучанского района" </t>
  </si>
  <si>
    <t xml:space="preserve">Ресурсное обеспечение и прогнозная оценка расходов на реализацию целей 
муниципальной  программы "Развитие инвестиционной  деятельности, малого и среднего предпринимательства на  территории  Богучанского района" с учетом источников финансирования, в том числе по уровням бюджетной системы
</t>
  </si>
  <si>
    <t>Источник финансирования</t>
  </si>
  <si>
    <t>бюджеты муниципальных образований</t>
  </si>
  <si>
    <t>районный бюджет</t>
  </si>
  <si>
    <t>юридические лица</t>
  </si>
  <si>
    <t xml:space="preserve">текущий финансовый год 2021 год </t>
  </si>
  <si>
    <t>очередной финансовый год 2022 год</t>
  </si>
  <si>
    <t>первый год планового периода 2023 год</t>
  </si>
  <si>
    <t>второй год планового периода 2024 год</t>
  </si>
  <si>
    <t>Итого на  
2021-2024 годы</t>
  </si>
  <si>
    <t>Приложение № 3 к муниципальной программе "Развитие инвестиционной деятельности, малого и среднего предпринимательства на территории Богучанского района"</t>
  </si>
  <si>
    <t>Приложение № 3 к Постановлению администрации Богучанского района от                           №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</si>
</sst>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0_ ;\-#,##0.00\ "/>
  </numFmts>
  <fonts count="8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4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left" vertical="top" wrapText="1" indent="3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 indent="3"/>
    </xf>
    <xf numFmtId="164" fontId="5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/>
    <xf numFmtId="165" fontId="5" fillId="0" borderId="1" xfId="0" applyNumberFormat="1" applyFont="1" applyFill="1" applyBorder="1" applyAlignment="1">
      <alignment horizontal="right" vertical="top" wrapText="1"/>
    </xf>
    <xf numFmtId="165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righ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6" fillId="0" borderId="0" xfId="0" applyFont="1" applyFill="1"/>
    <xf numFmtId="0" fontId="5" fillId="0" borderId="0" xfId="0" applyFont="1" applyFill="1" applyAlignment="1">
      <alignment horizontal="left"/>
    </xf>
    <xf numFmtId="164" fontId="6" fillId="0" borderId="0" xfId="0" applyNumberFormat="1" applyFont="1" applyFill="1"/>
  </cellXfs>
  <cellStyles count="4">
    <cellStyle name="Обычный" xfId="0" builtinId="0"/>
    <cellStyle name="Обычный 2" xfId="1"/>
    <cellStyle name="Обычный 3" xfId="2"/>
    <cellStyle name="Стиль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V&#1045;&#1052;_2001.5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SC_W\&#1055;&#1088;&#1086;&#1075;&#1085;&#1086;&#1079;\&#1055;&#1088;&#1086;&#1075;05_00(27.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91;&#1088;&#1072;&#1085;&#1086;&#1074;/Pr(2000)Tabl/9&#1072;&#1087;&#1088;2003/V&#1094;&#1077;&#1083;2.1_2002.1.04.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  <sheetName val="2002_v1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M33"/>
  <sheetViews>
    <sheetView tabSelected="1" view="pageBreakPreview" zoomScale="79" zoomScaleNormal="75" zoomScaleSheetLayoutView="79" workbookViewId="0">
      <selection activeCell="N7" sqref="N7"/>
    </sheetView>
  </sheetViews>
  <sheetFormatPr defaultColWidth="9.140625" defaultRowHeight="12.75" outlineLevelRow="1"/>
  <cols>
    <col min="1" max="1" width="21" style="20" customWidth="1"/>
    <col min="2" max="2" width="35" style="20" customWidth="1"/>
    <col min="3" max="3" width="32.140625" style="20" customWidth="1"/>
    <col min="4" max="4" width="17.7109375" style="20" customWidth="1"/>
    <col min="5" max="5" width="18.42578125" style="20" customWidth="1"/>
    <col min="6" max="7" width="16.42578125" style="20" customWidth="1"/>
    <col min="8" max="8" width="21.5703125" style="20" customWidth="1"/>
    <col min="9" max="11" width="13.7109375" style="20" hidden="1" customWidth="1"/>
    <col min="12" max="12" width="0" style="20" hidden="1" customWidth="1"/>
    <col min="13" max="13" width="12.140625" style="20" bestFit="1" customWidth="1"/>
    <col min="14" max="16384" width="9.140625" style="20"/>
  </cols>
  <sheetData>
    <row r="1" spans="1:13" ht="47.25" customHeight="1">
      <c r="C1" s="21" t="s">
        <v>27</v>
      </c>
      <c r="D1" s="21"/>
      <c r="E1" s="21"/>
      <c r="F1" s="21"/>
      <c r="G1" s="21"/>
      <c r="H1" s="21"/>
    </row>
    <row r="2" spans="1:13" ht="71.25" customHeight="1">
      <c r="A2" s="2"/>
      <c r="B2" s="2"/>
      <c r="C2" s="11" t="s">
        <v>26</v>
      </c>
      <c r="D2" s="11"/>
      <c r="E2" s="11"/>
      <c r="F2" s="11"/>
      <c r="G2" s="11"/>
      <c r="H2" s="11"/>
    </row>
    <row r="3" spans="1:13" ht="72" customHeight="1">
      <c r="A3" s="12" t="s">
        <v>16</v>
      </c>
      <c r="B3" s="12"/>
      <c r="C3" s="12"/>
      <c r="D3" s="12"/>
      <c r="E3" s="12"/>
      <c r="F3" s="12"/>
      <c r="G3" s="12"/>
      <c r="H3" s="12"/>
    </row>
    <row r="4" spans="1:13" ht="7.5" customHeight="1">
      <c r="A4" s="2"/>
      <c r="B4" s="2"/>
      <c r="C4" s="2"/>
      <c r="D4" s="2"/>
      <c r="E4" s="2"/>
      <c r="F4" s="2"/>
      <c r="G4" s="2"/>
      <c r="H4" s="2"/>
    </row>
    <row r="5" spans="1:13" ht="24.75" customHeight="1">
      <c r="A5" s="13" t="s">
        <v>4</v>
      </c>
      <c r="B5" s="13" t="s">
        <v>11</v>
      </c>
      <c r="C5" s="13" t="s">
        <v>17</v>
      </c>
      <c r="D5" s="13"/>
      <c r="E5" s="13"/>
      <c r="F5" s="13"/>
      <c r="G5" s="13"/>
      <c r="H5" s="13"/>
    </row>
    <row r="6" spans="1:13" ht="61.5" customHeight="1">
      <c r="A6" s="13"/>
      <c r="B6" s="13"/>
      <c r="C6" s="13"/>
      <c r="D6" s="10" t="s">
        <v>21</v>
      </c>
      <c r="E6" s="10" t="s">
        <v>22</v>
      </c>
      <c r="F6" s="10" t="s">
        <v>23</v>
      </c>
      <c r="G6" s="10" t="s">
        <v>24</v>
      </c>
      <c r="H6" s="10" t="s">
        <v>25</v>
      </c>
    </row>
    <row r="7" spans="1:13" ht="25.15" customHeight="1">
      <c r="A7" s="14" t="s">
        <v>8</v>
      </c>
      <c r="B7" s="14" t="s">
        <v>15</v>
      </c>
      <c r="C7" s="1" t="s">
        <v>0</v>
      </c>
      <c r="D7" s="8">
        <f>D9+D10+D11+D12+D13+D14</f>
        <v>763000</v>
      </c>
      <c r="E7" s="8">
        <f t="shared" ref="E7:G7" si="0">E9+E10+E11+E12+E13+E14</f>
        <v>14164947.07</v>
      </c>
      <c r="F7" s="8">
        <f t="shared" si="0"/>
        <v>2590000</v>
      </c>
      <c r="G7" s="8">
        <f t="shared" si="0"/>
        <v>2590000</v>
      </c>
      <c r="H7" s="8">
        <f>H9+H10+H11+H12+H13+H14</f>
        <v>20107947.07</v>
      </c>
      <c r="M7" s="22"/>
    </row>
    <row r="8" spans="1:13" ht="18.75">
      <c r="A8" s="15"/>
      <c r="B8" s="15"/>
      <c r="C8" s="1" t="s">
        <v>1</v>
      </c>
      <c r="D8" s="8"/>
      <c r="E8" s="8"/>
      <c r="F8" s="8"/>
      <c r="G8" s="8"/>
      <c r="H8" s="8"/>
    </row>
    <row r="9" spans="1:13" ht="46.5" customHeight="1" outlineLevel="1">
      <c r="A9" s="15"/>
      <c r="B9" s="15"/>
      <c r="C9" s="3" t="s">
        <v>2</v>
      </c>
      <c r="D9" s="8"/>
      <c r="E9" s="8"/>
      <c r="F9" s="8"/>
      <c r="G9" s="8"/>
      <c r="H9" s="8">
        <v>0</v>
      </c>
    </row>
    <row r="10" spans="1:13" ht="34.5" customHeight="1" outlineLevel="1">
      <c r="A10" s="15"/>
      <c r="B10" s="15"/>
      <c r="C10" s="3" t="s">
        <v>3</v>
      </c>
      <c r="D10" s="8"/>
      <c r="E10" s="9">
        <f>E19+E27</f>
        <v>13382237.59</v>
      </c>
      <c r="F10" s="9">
        <v>1827000</v>
      </c>
      <c r="G10" s="9">
        <v>1827000</v>
      </c>
      <c r="H10" s="8">
        <f>SUM(E10+F10+G10)</f>
        <v>17036237.59</v>
      </c>
      <c r="I10" s="22"/>
      <c r="J10" s="22"/>
      <c r="K10" s="22"/>
    </row>
    <row r="11" spans="1:13" ht="37.5" outlineLevel="1">
      <c r="A11" s="15"/>
      <c r="B11" s="15"/>
      <c r="C11" s="3" t="s">
        <v>5</v>
      </c>
      <c r="D11" s="8"/>
      <c r="E11" s="8"/>
      <c r="F11" s="8"/>
      <c r="G11" s="8"/>
      <c r="H11" s="8">
        <v>0</v>
      </c>
    </row>
    <row r="12" spans="1:13" ht="56.25" outlineLevel="1">
      <c r="A12" s="15"/>
      <c r="B12" s="15"/>
      <c r="C12" s="3" t="s">
        <v>18</v>
      </c>
      <c r="D12" s="8"/>
      <c r="E12" s="8"/>
      <c r="F12" s="8"/>
      <c r="G12" s="8"/>
      <c r="H12" s="8">
        <v>0</v>
      </c>
    </row>
    <row r="13" spans="1:13" ht="18.75" outlineLevel="1">
      <c r="A13" s="15"/>
      <c r="B13" s="15"/>
      <c r="C13" s="3" t="s">
        <v>20</v>
      </c>
      <c r="D13" s="8"/>
      <c r="E13" s="8"/>
      <c r="F13" s="8"/>
      <c r="G13" s="8"/>
      <c r="H13" s="8">
        <v>0</v>
      </c>
    </row>
    <row r="14" spans="1:13" ht="26.25" customHeight="1" outlineLevel="1">
      <c r="A14" s="15"/>
      <c r="B14" s="15"/>
      <c r="C14" s="3" t="s">
        <v>19</v>
      </c>
      <c r="D14" s="8">
        <v>763000</v>
      </c>
      <c r="E14" s="8">
        <f>E22+E30</f>
        <v>782709.48</v>
      </c>
      <c r="F14" s="8">
        <f>F22+F30</f>
        <v>763000</v>
      </c>
      <c r="G14" s="8">
        <f>G22+G30</f>
        <v>763000</v>
      </c>
      <c r="H14" s="8">
        <f>$H$22+$H$30</f>
        <v>3071709.48</v>
      </c>
    </row>
    <row r="15" spans="1:13" ht="18.75">
      <c r="A15" s="14" t="s">
        <v>7</v>
      </c>
      <c r="B15" s="18" t="s">
        <v>12</v>
      </c>
      <c r="C15" s="1" t="s">
        <v>0</v>
      </c>
      <c r="D15" s="8">
        <v>760000</v>
      </c>
      <c r="E15" s="8">
        <f>SUM(E22+E19)</f>
        <v>14161947.07</v>
      </c>
      <c r="F15" s="8">
        <f>SUM(F22+F19)</f>
        <v>2587000</v>
      </c>
      <c r="G15" s="8">
        <f>SUM(G22+G19)</f>
        <v>2587000</v>
      </c>
      <c r="H15" s="8">
        <f>D15+E15+F15+G15</f>
        <v>20095947.07</v>
      </c>
    </row>
    <row r="16" spans="1:13" ht="18.75">
      <c r="A16" s="15"/>
      <c r="B16" s="19"/>
      <c r="C16" s="1" t="s">
        <v>1</v>
      </c>
      <c r="D16" s="8"/>
      <c r="E16" s="8"/>
      <c r="F16" s="8"/>
      <c r="G16" s="8"/>
      <c r="H16" s="8"/>
    </row>
    <row r="17" spans="1:8" ht="45" customHeight="1">
      <c r="A17" s="15"/>
      <c r="B17" s="19"/>
      <c r="C17" s="1" t="s">
        <v>9</v>
      </c>
      <c r="D17" s="8">
        <f>D18+D19+D20+D21+D22</f>
        <v>760000</v>
      </c>
      <c r="E17" s="8">
        <f t="shared" ref="E17:G17" si="1">E18+E19+E20+E21+E22</f>
        <v>14161947.07</v>
      </c>
      <c r="F17" s="8">
        <f t="shared" si="1"/>
        <v>2587000</v>
      </c>
      <c r="G17" s="8">
        <f t="shared" si="1"/>
        <v>2587000</v>
      </c>
      <c r="H17" s="8">
        <f>H18+H19+H20+H22</f>
        <v>20095947.07</v>
      </c>
    </row>
    <row r="18" spans="1:8" ht="22.9" customHeight="1">
      <c r="A18" s="15"/>
      <c r="B18" s="19"/>
      <c r="C18" s="3" t="s">
        <v>2</v>
      </c>
      <c r="D18" s="8"/>
      <c r="E18" s="8"/>
      <c r="F18" s="8"/>
      <c r="G18" s="8"/>
      <c r="H18" s="8">
        <f>SUM(D18:D18)</f>
        <v>0</v>
      </c>
    </row>
    <row r="19" spans="1:8" ht="24.6" customHeight="1">
      <c r="A19" s="15"/>
      <c r="B19" s="19"/>
      <c r="C19" s="3" t="s">
        <v>3</v>
      </c>
      <c r="D19" s="8"/>
      <c r="E19" s="8">
        <f>1827000+11180757.5+374480.09</f>
        <v>13382237.59</v>
      </c>
      <c r="F19" s="8">
        <v>1827000</v>
      </c>
      <c r="G19" s="8">
        <v>1827000</v>
      </c>
      <c r="H19" s="8">
        <f>SUM(D19+E19+F19+G19)</f>
        <v>17036237.59</v>
      </c>
    </row>
    <row r="20" spans="1:8" ht="24.6" customHeight="1">
      <c r="A20" s="15"/>
      <c r="B20" s="19"/>
      <c r="C20" s="3" t="s">
        <v>5</v>
      </c>
      <c r="D20" s="8"/>
      <c r="E20" s="8"/>
      <c r="F20" s="8"/>
      <c r="G20" s="8"/>
      <c r="H20" s="8">
        <v>0</v>
      </c>
    </row>
    <row r="21" spans="1:8" ht="24.6" customHeight="1">
      <c r="A21" s="15"/>
      <c r="B21" s="19"/>
      <c r="C21" s="3" t="s">
        <v>20</v>
      </c>
      <c r="D21" s="8"/>
      <c r="E21" s="8"/>
      <c r="F21" s="8"/>
      <c r="G21" s="8"/>
      <c r="H21" s="8">
        <v>0</v>
      </c>
    </row>
    <row r="22" spans="1:8" ht="27" customHeight="1">
      <c r="A22" s="15"/>
      <c r="B22" s="19"/>
      <c r="C22" s="3" t="s">
        <v>19</v>
      </c>
      <c r="D22" s="8">
        <v>760000</v>
      </c>
      <c r="E22" s="8">
        <f>760000+19709.48</f>
        <v>779709.48</v>
      </c>
      <c r="F22" s="8">
        <v>760000</v>
      </c>
      <c r="G22" s="8">
        <v>760000</v>
      </c>
      <c r="H22" s="8">
        <f>SUM(D22:G22)</f>
        <v>3059709.48</v>
      </c>
    </row>
    <row r="23" spans="1:8" ht="44.25" customHeight="1">
      <c r="A23" s="17" t="s">
        <v>14</v>
      </c>
      <c r="B23" s="17" t="s">
        <v>13</v>
      </c>
      <c r="C23" s="1" t="s">
        <v>0</v>
      </c>
      <c r="D23" s="8">
        <v>3000</v>
      </c>
      <c r="E23" s="8">
        <v>3000</v>
      </c>
      <c r="F23" s="8">
        <v>3000</v>
      </c>
      <c r="G23" s="8">
        <v>3000</v>
      </c>
      <c r="H23" s="8">
        <f>SUM(D23:G23)</f>
        <v>12000</v>
      </c>
    </row>
    <row r="24" spans="1:8" ht="18.75">
      <c r="A24" s="17"/>
      <c r="B24" s="17"/>
      <c r="C24" s="1" t="s">
        <v>1</v>
      </c>
      <c r="D24" s="8"/>
      <c r="E24" s="8"/>
      <c r="F24" s="8"/>
      <c r="G24" s="8"/>
      <c r="H24" s="8" t="s">
        <v>10</v>
      </c>
    </row>
    <row r="25" spans="1:8" ht="37.5">
      <c r="A25" s="17"/>
      <c r="B25" s="17"/>
      <c r="C25" s="1" t="s">
        <v>9</v>
      </c>
      <c r="D25" s="8">
        <v>3000</v>
      </c>
      <c r="E25" s="8">
        <v>3000</v>
      </c>
      <c r="F25" s="8">
        <v>3000</v>
      </c>
      <c r="G25" s="8">
        <v>3000</v>
      </c>
      <c r="H25" s="8">
        <f>SUM(D25:G25)</f>
        <v>12000</v>
      </c>
    </row>
    <row r="26" spans="1:8" ht="18.75">
      <c r="A26" s="17"/>
      <c r="B26" s="17"/>
      <c r="C26" s="3" t="s">
        <v>2</v>
      </c>
      <c r="D26" s="8"/>
      <c r="E26" s="8"/>
      <c r="F26" s="8"/>
      <c r="G26" s="8"/>
      <c r="H26" s="8" t="s">
        <v>10</v>
      </c>
    </row>
    <row r="27" spans="1:8" ht="18.75">
      <c r="A27" s="17"/>
      <c r="B27" s="17"/>
      <c r="C27" s="3" t="s">
        <v>3</v>
      </c>
      <c r="D27" s="8"/>
      <c r="E27" s="8"/>
      <c r="F27" s="8"/>
      <c r="G27" s="8"/>
      <c r="H27" s="8" t="s">
        <v>10</v>
      </c>
    </row>
    <row r="28" spans="1:8" ht="37.5">
      <c r="A28" s="17"/>
      <c r="B28" s="17"/>
      <c r="C28" s="3" t="s">
        <v>5</v>
      </c>
      <c r="D28" s="8"/>
      <c r="E28" s="8"/>
      <c r="F28" s="8"/>
      <c r="G28" s="8"/>
      <c r="H28" s="8" t="s">
        <v>10</v>
      </c>
    </row>
    <row r="29" spans="1:8" ht="18.75">
      <c r="A29" s="17"/>
      <c r="B29" s="17"/>
      <c r="C29" s="3" t="s">
        <v>20</v>
      </c>
      <c r="D29" s="8"/>
      <c r="E29" s="8"/>
      <c r="F29" s="8"/>
      <c r="G29" s="8"/>
      <c r="H29" s="8">
        <v>0</v>
      </c>
    </row>
    <row r="30" spans="1:8" ht="18.75">
      <c r="A30" s="17"/>
      <c r="B30" s="17"/>
      <c r="C30" s="3" t="s">
        <v>19</v>
      </c>
      <c r="D30" s="8">
        <v>3000</v>
      </c>
      <c r="E30" s="8">
        <v>3000</v>
      </c>
      <c r="F30" s="8">
        <v>3000</v>
      </c>
      <c r="G30" s="8">
        <v>3000</v>
      </c>
      <c r="H30" s="8">
        <f>SUM(D30:G30)</f>
        <v>12000</v>
      </c>
    </row>
    <row r="31" spans="1:8" ht="18.75">
      <c r="A31" s="4"/>
      <c r="B31" s="4"/>
      <c r="C31" s="5"/>
      <c r="D31" s="6"/>
      <c r="E31" s="6"/>
      <c r="F31" s="6"/>
      <c r="G31" s="6"/>
      <c r="H31" s="6"/>
    </row>
    <row r="32" spans="1:8" ht="18">
      <c r="A32" s="7"/>
      <c r="B32" s="7"/>
      <c r="C32" s="7"/>
      <c r="D32" s="7"/>
      <c r="E32" s="7"/>
      <c r="F32" s="7"/>
      <c r="G32" s="7"/>
      <c r="H32" s="7"/>
    </row>
    <row r="33" spans="1:10" ht="56.25" customHeight="1">
      <c r="A33" s="11"/>
      <c r="B33" s="11"/>
      <c r="C33" s="11"/>
      <c r="D33" s="16"/>
      <c r="E33" s="16"/>
      <c r="F33" s="16"/>
      <c r="G33" s="16"/>
      <c r="H33" s="16"/>
      <c r="I33" s="16" t="s">
        <v>6</v>
      </c>
      <c r="J33" s="16"/>
    </row>
  </sheetData>
  <autoFilter ref="A6:K22">
    <filterColumn colId="3"/>
    <filterColumn colId="4"/>
    <filterColumn colId="5"/>
    <filterColumn colId="6"/>
  </autoFilter>
  <mergeCells count="16">
    <mergeCell ref="B7:B14"/>
    <mergeCell ref="A7:A14"/>
    <mergeCell ref="I33:J33"/>
    <mergeCell ref="D33:H33"/>
    <mergeCell ref="B23:B30"/>
    <mergeCell ref="A33:C33"/>
    <mergeCell ref="A23:A30"/>
    <mergeCell ref="B15:B22"/>
    <mergeCell ref="A15:A22"/>
    <mergeCell ref="C2:H2"/>
    <mergeCell ref="C1:H1"/>
    <mergeCell ref="A3:H3"/>
    <mergeCell ref="A5:A6"/>
    <mergeCell ref="B5:B6"/>
    <mergeCell ref="C5:C6"/>
    <mergeCell ref="D5:H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fitToHeight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ГПприл3-объемыОценка</vt:lpstr>
      <vt:lpstr>'ГПприл3-объемыОценка'!Заголовки_для_печати</vt:lpstr>
      <vt:lpstr>'ГПприл3-объемыОценка'!Область_печати</vt:lpstr>
    </vt:vector>
  </TitlesOfParts>
  <Company>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Александровна Юрьева</dc:creator>
  <cp:lastModifiedBy>Admin</cp:lastModifiedBy>
  <cp:lastPrinted>2022-06-02T07:56:38Z</cp:lastPrinted>
  <dcterms:created xsi:type="dcterms:W3CDTF">2013-07-29T03:10:57Z</dcterms:created>
  <dcterms:modified xsi:type="dcterms:W3CDTF">2022-10-06T08:54:20Z</dcterms:modified>
</cp:coreProperties>
</file>