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28755" windowHeight="12330"/>
  </bookViews>
  <sheets>
    <sheet name="2022" sheetId="1" r:id="rId1"/>
  </sheets>
  <calcPr calcId="125725"/>
</workbook>
</file>

<file path=xl/calcChain.xml><?xml version="1.0" encoding="utf-8"?>
<calcChain xmlns="http://schemas.openxmlformats.org/spreadsheetml/2006/main">
  <c r="C18" i="1"/>
  <c r="E17"/>
  <c r="D17"/>
  <c r="D16"/>
  <c r="E16" s="1"/>
  <c r="E15"/>
  <c r="D15"/>
  <c r="D14"/>
  <c r="E14" s="1"/>
  <c r="E13"/>
  <c r="D13"/>
  <c r="D12"/>
  <c r="E12" s="1"/>
  <c r="E11"/>
  <c r="D11"/>
  <c r="D10"/>
  <c r="D18" s="1"/>
  <c r="C8"/>
  <c r="E6"/>
  <c r="E8" s="1"/>
  <c r="D6"/>
  <c r="D8" s="1"/>
  <c r="E5"/>
  <c r="D5"/>
  <c r="E10" l="1"/>
  <c r="E18" s="1"/>
</calcChain>
</file>

<file path=xl/sharedStrings.xml><?xml version="1.0" encoding="utf-8"?>
<sst xmlns="http://schemas.openxmlformats.org/spreadsheetml/2006/main" count="24" uniqueCount="24">
  <si>
    <t>Рейтинговая оценка качества финансового менеджмента Главных распорядителей средств районного бюджета, за 2022 год</t>
  </si>
  <si>
    <t>Главные распорядители бюджетных средств</t>
  </si>
  <si>
    <t>место в рейтинге</t>
  </si>
  <si>
    <r>
      <t xml:space="preserve">итого по распорядителю (кол-во баллов) </t>
    </r>
    <r>
      <rPr>
        <b/>
        <sz val="11"/>
        <color theme="1"/>
        <rFont val="Times New Roman"/>
        <family val="1"/>
        <charset val="204"/>
      </rPr>
      <t>КФМ</t>
    </r>
  </si>
  <si>
    <t>Q (уровень качества ФМ)</t>
  </si>
  <si>
    <r>
      <rPr>
        <b/>
        <sz val="11"/>
        <color theme="1"/>
        <rFont val="Times New Roman"/>
        <family val="1"/>
        <charset val="204"/>
      </rPr>
      <t xml:space="preserve">R </t>
    </r>
    <r>
      <rPr>
        <sz val="11"/>
        <color theme="1"/>
        <rFont val="Times New Roman"/>
        <family val="1"/>
        <charset val="204"/>
      </rPr>
      <t>(рейтинговая оценка)</t>
    </r>
  </si>
  <si>
    <t>максимальная  рейтинговая оценка</t>
  </si>
  <si>
    <t>Главные распорядители бюджетных средств, имеющих подведомственные учреждения</t>
  </si>
  <si>
    <t>МКУ " Управление культуры, физической культуры, спорта и молодежной политики"</t>
  </si>
  <si>
    <t xml:space="preserve">Управление образования администрации Богучанского района </t>
  </si>
  <si>
    <t>среднее значение</t>
  </si>
  <si>
    <t>Главные распорядители бюджетных средств,  не имеющих подведомственные учреждения</t>
  </si>
  <si>
    <t xml:space="preserve">Контрольно-счетная комиссия Богучанского района </t>
  </si>
  <si>
    <t>Муниципальная пожарная часть № 1</t>
  </si>
  <si>
    <t>МКУ "Централизованная бухгалтерия"</t>
  </si>
  <si>
    <t>финансовое управление администрации  Богучанского района</t>
  </si>
  <si>
    <t>Муниципальная служба заказчика</t>
  </si>
  <si>
    <t>Богучанский районный Совет депутатов</t>
  </si>
  <si>
    <t xml:space="preserve">Администрация Богучанского района </t>
  </si>
  <si>
    <t>Управление муниципальной собственностью Богучанского района</t>
  </si>
  <si>
    <t xml:space="preserve"> среднее значение</t>
  </si>
  <si>
    <t>И.о.начальника финансовго управления</t>
  </si>
  <si>
    <t>администрации Богучанского района</t>
  </si>
  <si>
    <t xml:space="preserve">         В.И.Монахова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</si>
</sst>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2" fontId="1" fillId="0" borderId="2" xfId="0" applyNumberFormat="1" applyFont="1" applyBorder="1"/>
    <xf numFmtId="0" fontId="2" fillId="0" borderId="2" xfId="0" applyFont="1" applyBorder="1"/>
    <xf numFmtId="2" fontId="2" fillId="0" borderId="2" xfId="0" applyNumberFormat="1" applyFont="1" applyBorder="1"/>
    <xf numFmtId="1" fontId="2" fillId="0" borderId="2" xfId="0" applyNumberFormat="1" applyFont="1" applyBorder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workbookViewId="0">
      <selection activeCell="F24" sqref="F24"/>
    </sheetView>
  </sheetViews>
  <sheetFormatPr defaultRowHeight="15"/>
  <cols>
    <col min="1" max="1" width="61.7109375" customWidth="1"/>
    <col min="4" max="4" width="9.42578125" bestFit="1" customWidth="1"/>
  </cols>
  <sheetData>
    <row r="1" spans="1:5" ht="46.5" customHeight="1">
      <c r="A1" s="1" t="s">
        <v>0</v>
      </c>
      <c r="B1" s="1"/>
      <c r="C1" s="1"/>
      <c r="D1" s="1"/>
      <c r="E1" s="1"/>
    </row>
    <row r="2" spans="1:5" ht="90">
      <c r="A2" s="2" t="s">
        <v>1</v>
      </c>
      <c r="B2" s="3" t="s">
        <v>2</v>
      </c>
      <c r="C2" s="3" t="s">
        <v>3</v>
      </c>
      <c r="D2" s="4" t="s">
        <v>4</v>
      </c>
      <c r="E2" s="3" t="s">
        <v>5</v>
      </c>
    </row>
    <row r="3" spans="1:5">
      <c r="A3" s="5" t="s">
        <v>6</v>
      </c>
      <c r="B3" s="6"/>
      <c r="C3" s="6"/>
      <c r="D3" s="5"/>
      <c r="E3" s="5">
        <v>5</v>
      </c>
    </row>
    <row r="4" spans="1:5" ht="33.75" customHeight="1">
      <c r="A4" s="6" t="s">
        <v>7</v>
      </c>
      <c r="B4" s="6"/>
      <c r="C4" s="6"/>
      <c r="D4" s="6"/>
      <c r="E4" s="6"/>
    </row>
    <row r="5" spans="1:5" ht="33.75" customHeight="1">
      <c r="A5" s="3" t="s">
        <v>8</v>
      </c>
      <c r="B5" s="3">
        <v>1</v>
      </c>
      <c r="C5" s="3">
        <v>89</v>
      </c>
      <c r="D5" s="7">
        <f>C5/95</f>
        <v>0.93684210526315792</v>
      </c>
      <c r="E5" s="8">
        <f t="shared" ref="E5:E6" si="0">D5*5</f>
        <v>4.6842105263157894</v>
      </c>
    </row>
    <row r="6" spans="1:5">
      <c r="A6" s="9" t="s">
        <v>9</v>
      </c>
      <c r="B6" s="9">
        <v>2</v>
      </c>
      <c r="C6" s="9">
        <v>67</v>
      </c>
      <c r="D6" s="10">
        <f>C6/95</f>
        <v>0.70526315789473681</v>
      </c>
      <c r="E6" s="8">
        <f t="shared" si="0"/>
        <v>3.5263157894736841</v>
      </c>
    </row>
    <row r="7" spans="1:5">
      <c r="A7" s="3"/>
      <c r="B7" s="9"/>
      <c r="C7" s="9"/>
      <c r="D7" s="10"/>
      <c r="E7" s="8"/>
    </row>
    <row r="8" spans="1:5">
      <c r="A8" s="5" t="s">
        <v>10</v>
      </c>
      <c r="B8" s="5"/>
      <c r="C8" s="8">
        <f>(C5+C6)/2</f>
        <v>78</v>
      </c>
      <c r="D8" s="8">
        <f t="shared" ref="D8:E8" si="1">(D5+D6)/2</f>
        <v>0.82105263157894737</v>
      </c>
      <c r="E8" s="8">
        <f t="shared" si="1"/>
        <v>4.1052631578947363</v>
      </c>
    </row>
    <row r="9" spans="1:5" ht="30" customHeight="1">
      <c r="A9" s="6" t="s">
        <v>11</v>
      </c>
      <c r="B9" s="9"/>
      <c r="C9" s="11"/>
      <c r="D9" s="9"/>
      <c r="E9" s="8"/>
    </row>
    <row r="10" spans="1:5" ht="20.25" customHeight="1">
      <c r="A10" s="3" t="s">
        <v>12</v>
      </c>
      <c r="B10" s="9">
        <v>1</v>
      </c>
      <c r="C10" s="11">
        <v>45</v>
      </c>
      <c r="D10" s="10">
        <f>C10/45</f>
        <v>1</v>
      </c>
      <c r="E10" s="8">
        <f>D10*5</f>
        <v>5</v>
      </c>
    </row>
    <row r="11" spans="1:5" ht="20.25" customHeight="1">
      <c r="A11" s="3" t="s">
        <v>13</v>
      </c>
      <c r="B11" s="9">
        <v>2</v>
      </c>
      <c r="C11" s="11">
        <v>64</v>
      </c>
      <c r="D11" s="10">
        <f>C11/65</f>
        <v>0.98461538461538467</v>
      </c>
      <c r="E11" s="8">
        <f>D11*5</f>
        <v>4.9230769230769234</v>
      </c>
    </row>
    <row r="12" spans="1:5" ht="17.25" customHeight="1">
      <c r="A12" s="3" t="s">
        <v>14</v>
      </c>
      <c r="B12" s="9">
        <v>3</v>
      </c>
      <c r="C12" s="11">
        <v>44</v>
      </c>
      <c r="D12" s="10">
        <f>C12/45</f>
        <v>0.97777777777777775</v>
      </c>
      <c r="E12" s="8">
        <f>D12*5</f>
        <v>4.8888888888888884</v>
      </c>
    </row>
    <row r="13" spans="1:5" ht="16.5" customHeight="1">
      <c r="A13" s="3" t="s">
        <v>15</v>
      </c>
      <c r="B13" s="9">
        <v>4</v>
      </c>
      <c r="C13" s="11">
        <v>47</v>
      </c>
      <c r="D13" s="10">
        <f>C13/50</f>
        <v>0.94</v>
      </c>
      <c r="E13" s="8">
        <f>D13*5</f>
        <v>4.6999999999999993</v>
      </c>
    </row>
    <row r="14" spans="1:5">
      <c r="A14" s="9" t="s">
        <v>16</v>
      </c>
      <c r="B14" s="9">
        <v>5</v>
      </c>
      <c r="C14" s="11">
        <v>59</v>
      </c>
      <c r="D14" s="10">
        <f>C14/65</f>
        <v>0.90769230769230769</v>
      </c>
      <c r="E14" s="8">
        <f>D14*5</f>
        <v>4.5384615384615383</v>
      </c>
    </row>
    <row r="15" spans="1:5">
      <c r="A15" s="9" t="s">
        <v>17</v>
      </c>
      <c r="B15" s="9">
        <v>6</v>
      </c>
      <c r="C15" s="9">
        <v>35</v>
      </c>
      <c r="D15" s="10">
        <f>C15/40</f>
        <v>0.875</v>
      </c>
      <c r="E15" s="8">
        <f t="shared" ref="E15:E17" si="2">D15*5</f>
        <v>4.375</v>
      </c>
    </row>
    <row r="16" spans="1:5" ht="22.5" customHeight="1">
      <c r="A16" s="3" t="s">
        <v>18</v>
      </c>
      <c r="B16" s="9">
        <v>7</v>
      </c>
      <c r="C16" s="9">
        <v>47</v>
      </c>
      <c r="D16" s="10">
        <f>C16/60</f>
        <v>0.78333333333333333</v>
      </c>
      <c r="E16" s="8">
        <f t="shared" si="2"/>
        <v>3.9166666666666665</v>
      </c>
    </row>
    <row r="17" spans="1:5" ht="22.5" customHeight="1">
      <c r="A17" s="3" t="s">
        <v>19</v>
      </c>
      <c r="B17" s="9">
        <v>8</v>
      </c>
      <c r="C17" s="9">
        <v>29</v>
      </c>
      <c r="D17" s="10">
        <f>C17/60</f>
        <v>0.48333333333333334</v>
      </c>
      <c r="E17" s="8">
        <f t="shared" si="2"/>
        <v>2.4166666666666665</v>
      </c>
    </row>
    <row r="18" spans="1:5">
      <c r="A18" s="5" t="s">
        <v>20</v>
      </c>
      <c r="B18" s="5"/>
      <c r="C18" s="8">
        <f>(C10+C11+C12+C13+C14+C15+C16+C17)/8</f>
        <v>46.25</v>
      </c>
      <c r="D18" s="8">
        <f>(D10+D11+D12+D13+D14+D15+D16+D17)/8</f>
        <v>0.86896901709401708</v>
      </c>
      <c r="E18" s="8">
        <f>(E10+E11+E12+E13+E14+E15+E16+E17)/8</f>
        <v>4.3448450854700846</v>
      </c>
    </row>
    <row r="22" spans="1:5">
      <c r="A22" s="12" t="s">
        <v>21</v>
      </c>
      <c r="B22" s="12"/>
      <c r="C22" s="12"/>
      <c r="D22" s="12"/>
      <c r="E22" s="12"/>
    </row>
    <row r="23" spans="1:5">
      <c r="A23" s="12" t="s">
        <v>22</v>
      </c>
      <c r="B23" s="12"/>
      <c r="C23" s="12"/>
      <c r="D23" s="12" t="s">
        <v>23</v>
      </c>
      <c r="E23" s="12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Userrfu</dc:creator>
  <cp:lastModifiedBy>Userrfu</cp:lastModifiedBy>
  <dcterms:created xsi:type="dcterms:W3CDTF">2024-03-19T07:59:31Z</dcterms:created>
  <dcterms:modified xsi:type="dcterms:W3CDTF">2024-03-19T07:59:46Z</dcterms:modified>
</cp:coreProperties>
</file>