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H7" s="1"/>
  <c r="K7"/>
  <c r="J7"/>
  <c r="I7"/>
  <c r="M6"/>
  <c r="L6"/>
  <c r="K6"/>
  <c r="J6"/>
  <c r="I6"/>
  <c r="H6" s="1"/>
  <c r="F6"/>
  <c r="F10" s="1"/>
  <c r="E6"/>
  <c r="E10" s="1"/>
  <c r="D6"/>
  <c r="D10" s="1"/>
  <c r="A3"/>
  <c r="A2"/>
  <c r="A1"/>
  <c r="H8" l="1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<sst xmlns="http://schemas.openxmlformats.org/spreadsheetml/2006/main" count="22" uniqueCount="22">
  <si>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</si>
  <si>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</si>
  <si>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</si>
  <si>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2023 год</t>
  </si>
  <si>
    <t>2024 год</t>
  </si>
  <si>
    <t>2025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</si>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</sst>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D8" sqref="D8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№6 к решению
Богучанского районного Совета депутатов
от 30.10.2023 года №43/1-352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2023 год и плановый период 2024-2025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40000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7552862.5700000003</v>
      </c>
      <c r="I6" s="22">
        <f>SUMIF(квр13,I$5,СумВед)</f>
        <v>0</v>
      </c>
      <c r="J6" s="22">
        <f>SUMIF(квр13,J$5,СумВед)</f>
        <v>8176998</v>
      </c>
      <c r="K6" s="22">
        <f>SUMIF(квр13,K$5,СумВед)</f>
        <v>2540832</v>
      </c>
      <c r="L6" s="22">
        <f>SUMIF(квр13,L$5,СумВед)</f>
        <v>5012030.5699999994</v>
      </c>
      <c r="M6" s="22">
        <f>SUMIF(квр13,M$5,СумВед)</f>
        <v>40000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40000</v>
      </c>
      <c r="E7" s="19">
        <v>60000</v>
      </c>
      <c r="F7" s="19">
        <v>60000</v>
      </c>
      <c r="G7" s="20">
        <v>2017</v>
      </c>
      <c r="H7" s="21">
        <f>I7+J7+L7+K7+M7-E10</f>
        <v>-8176998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8176998</v>
      </c>
      <c r="E8" s="19">
        <f>E9</f>
        <v>8176998</v>
      </c>
      <c r="F8" s="19">
        <f>F9</f>
        <v>8176998</v>
      </c>
      <c r="G8" s="20">
        <v>2018</v>
      </c>
      <c r="H8" s="21">
        <f>I8+J8+L8+K8+M8-F10</f>
        <v>-8176998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8176998</v>
      </c>
      <c r="E9" s="19">
        <v>8176998</v>
      </c>
      <c r="F9" s="19">
        <v>8176998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8216998</v>
      </c>
      <c r="E10" s="29">
        <f>SUM(E6,E8)</f>
        <v>8236998</v>
      </c>
      <c r="F10" s="29">
        <f>SUM(F6,F8)</f>
        <v>8236998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2023-11-21T08:55:52Z</dcterms:created>
  <dcterms:modified xsi:type="dcterms:W3CDTF">2023-11-21T08:56:05Z</dcterms:modified>
</cp:coreProperties>
</file>