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в зп 10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4" i="1"/>
  <c r="B23"/>
  <c r="B22"/>
  <c r="B21"/>
  <c r="B20"/>
  <c r="B19"/>
  <c r="B18"/>
  <c r="B17"/>
  <c r="B16"/>
  <c r="B15"/>
  <c r="B14"/>
  <c r="B13"/>
  <c r="B12"/>
  <c r="B11"/>
  <c r="B9"/>
  <c r="B8"/>
  <c r="B7"/>
  <c r="B6" s="1"/>
  <c r="D6"/>
  <c r="C6"/>
  <c r="A2"/>
  <c r="A1"/>
</calcChain>
</file>

<file path=xl/sharedStrings.xml><?xml version="1.0" encoding="utf-8"?>
<sst xmlns="http://schemas.openxmlformats.org/spreadsheetml/2006/main" count="25" uniqueCount="25">
  <si>
    <t>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2023 год</t>
  </si>
  <si>
    <t>(в рублях)</t>
  </si>
  <si>
    <t>Наименование</t>
  </si>
  <si>
    <t>2023 год</t>
  </si>
  <si>
    <t>2021 год</t>
  </si>
  <si>
    <t>2022 год</t>
  </si>
  <si>
    <t>ВСЕГО</t>
  </si>
  <si>
    <t>Администрация Ангарского сельсовета</t>
  </si>
  <si>
    <t>Администрация Артюгинского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</si>
  <si>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</si>
  <si>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</si>
  <si>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</si>
  <si>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</si>
  <si>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</si>
  <si>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</si>
  <si>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</si>
  <si>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</si>
  <si>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</si>
  <si>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</si>
  <si>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</si>
  <si>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Таежинского сельсовета</t>
  </si>
  <si>
    <t>Администрация Такучетского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</si>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</sst>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?"/>
    <numFmt numFmtId="165" formatCode="_-* #,##0.00_р_._-;\-* #,##0.00_р_._-;_-* &quot;-&quot;??_р_._-;_-@_-"/>
    <numFmt numFmtId="166" formatCode="#,##0.00_ ;[Red]\-#,##0.00\ "/>
    <numFmt numFmtId="167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right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166" fontId="7" fillId="0" borderId="10" xfId="1" applyNumberFormat="1" applyFont="1" applyBorder="1" applyAlignment="1">
      <alignment horizontal="right" vertical="center"/>
    </xf>
    <xf numFmtId="49" fontId="5" fillId="0" borderId="10" xfId="2" applyNumberFormat="1" applyFont="1" applyBorder="1" applyAlignment="1" applyProtection="1">
      <alignment horizontal="left" vertical="center" wrapText="1"/>
    </xf>
    <xf numFmtId="4" fontId="5" fillId="0" borderId="10" xfId="2" applyNumberFormat="1" applyFont="1" applyBorder="1" applyAlignment="1" applyProtection="1">
      <alignment horizontal="right" vertical="center" wrapText="1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раздатка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D24"/>
  <sheetViews>
    <sheetView tabSelected="1" workbookViewId="0">
      <selection activeCell="J25" sqref="J25"/>
    </sheetView>
  </sheetViews>
  <sheetFormatPr defaultRowHeight="12.75"/>
  <cols>
    <col min="1" max="1" width="63.42578125" customWidth="1"/>
    <col min="2" max="2" width="27" customWidth="1"/>
    <col min="3" max="3" width="14.42578125" hidden="1" customWidth="1"/>
    <col min="4" max="4" width="14.28515625" hidden="1" customWidth="1"/>
  </cols>
  <sheetData>
    <row r="1" spans="1:4" ht="45.75" customHeight="1">
      <c r="A1" s="1" t="str">
        <f>"Приложение №"&amp;H2повзп&amp;" к решению
Богучанского районного Совета депутатов
от "&amp;Р2дата&amp;" года №"&amp;Р2номер</f>
        <v>Приложение №11 к решению
Богучанского районного Совета депутатов
от 30.10.2023 года №43/1-352</v>
      </c>
      <c r="B1" s="1"/>
      <c r="C1" s="1"/>
      <c r="D1" s="1"/>
    </row>
    <row r="2" spans="1:4" ht="63" customHeight="1">
      <c r="A2" s="1" t="str">
        <f>"Приложение №"&amp;H1повзп&amp;" к решению
Богучанского районного Совета депутатов
от "&amp;Р1дата&amp;" года №"&amp;Р1номер</f>
        <v>Приложение №22 к решению
Богучанского районного Совета депутатов
от 27.12.2022 года №35/1-269</v>
      </c>
      <c r="B2" s="1"/>
      <c r="C2" s="1"/>
      <c r="D2" s="1"/>
    </row>
    <row r="3" spans="1:4" ht="90" customHeight="1">
      <c r="A3" s="2" t="s">
        <v>0</v>
      </c>
      <c r="B3" s="3"/>
    </row>
    <row r="4" spans="1:4">
      <c r="A4" s="4"/>
      <c r="B4" s="5"/>
      <c r="C4" s="5"/>
      <c r="D4" s="6" t="s">
        <v>1</v>
      </c>
    </row>
    <row r="5" spans="1:4" ht="15">
      <c r="A5" s="7" t="s">
        <v>2</v>
      </c>
      <c r="B5" s="7" t="s">
        <v>3</v>
      </c>
      <c r="C5" s="8" t="s">
        <v>4</v>
      </c>
      <c r="D5" s="8" t="s">
        <v>5</v>
      </c>
    </row>
    <row r="6" spans="1:4" ht="15">
      <c r="A6" s="9" t="s">
        <v>6</v>
      </c>
      <c r="B6" s="10">
        <f>SUM(B7:B24)</f>
        <v>8468211</v>
      </c>
      <c r="C6" s="10" t="e">
        <f>SUM(#REF!)</f>
        <v>#REF!</v>
      </c>
      <c r="D6" s="10" t="e">
        <f>SUM(#REF!)</f>
        <v>#REF!</v>
      </c>
    </row>
    <row r="7" spans="1:4" ht="14.25">
      <c r="A7" s="11" t="s">
        <v>7</v>
      </c>
      <c r="B7" s="12">
        <f>121800+129920+280000</f>
        <v>531720</v>
      </c>
    </row>
    <row r="8" spans="1:4" ht="14.25">
      <c r="A8" s="11" t="s">
        <v>8</v>
      </c>
      <c r="B8" s="12">
        <f>101500+129836+369000</f>
        <v>600336</v>
      </c>
    </row>
    <row r="9" spans="1:4" ht="14.25">
      <c r="A9" s="11" t="s">
        <v>9</v>
      </c>
      <c r="B9" s="12">
        <f>81200+82930+252000</f>
        <v>416130</v>
      </c>
    </row>
    <row r="10" spans="1:4" ht="14.25">
      <c r="A10" s="11" t="s">
        <v>10</v>
      </c>
      <c r="B10" s="12">
        <v>342655</v>
      </c>
    </row>
    <row r="11" spans="1:4" ht="14.25">
      <c r="A11" s="11" t="s">
        <v>11</v>
      </c>
      <c r="B11" s="12">
        <f>121800+106213+384000</f>
        <v>612013</v>
      </c>
    </row>
    <row r="12" spans="1:4" ht="14.25">
      <c r="A12" s="11" t="s">
        <v>12</v>
      </c>
      <c r="B12" s="12">
        <f>142100+154622+345000</f>
        <v>641722</v>
      </c>
    </row>
    <row r="13" spans="1:4" ht="14.25">
      <c r="A13" s="11" t="s">
        <v>13</v>
      </c>
      <c r="B13" s="12">
        <f>60900+130417+110600</f>
        <v>301917</v>
      </c>
    </row>
    <row r="14" spans="1:4" ht="14.25">
      <c r="A14" s="11" t="s">
        <v>14</v>
      </c>
      <c r="B14" s="12">
        <f>236900+130690+20000+515000</f>
        <v>902590</v>
      </c>
    </row>
    <row r="15" spans="1:4" ht="14.25">
      <c r="A15" s="11" t="s">
        <v>15</v>
      </c>
      <c r="B15" s="12">
        <f>81200+83282+206000</f>
        <v>370482</v>
      </c>
    </row>
    <row r="16" spans="1:4" ht="14.25">
      <c r="A16" s="11" t="s">
        <v>16</v>
      </c>
      <c r="B16" s="12">
        <f>60900+129800+15760+269000</f>
        <v>475460</v>
      </c>
    </row>
    <row r="17" spans="1:2" ht="14.25">
      <c r="A17" s="11" t="s">
        <v>17</v>
      </c>
      <c r="B17" s="12">
        <f>142100+219696+250000</f>
        <v>611796</v>
      </c>
    </row>
    <row r="18" spans="1:2" ht="14.25">
      <c r="A18" s="11" t="s">
        <v>18</v>
      </c>
      <c r="B18" s="12">
        <f>40600+130730+33500+123000</f>
        <v>327830</v>
      </c>
    </row>
    <row r="19" spans="1:2" ht="14.25">
      <c r="A19" s="11" t="s">
        <v>19</v>
      </c>
      <c r="B19" s="12">
        <f>101500+131096+132000</f>
        <v>364596</v>
      </c>
    </row>
    <row r="20" spans="1:2" ht="14.25">
      <c r="A20" s="11" t="s">
        <v>20</v>
      </c>
      <c r="B20" s="12">
        <f>60900+225336+89000</f>
        <v>375236</v>
      </c>
    </row>
    <row r="21" spans="1:2" ht="14.25">
      <c r="A21" s="11" t="s">
        <v>21</v>
      </c>
      <c r="B21" s="12">
        <f>40600+106623+53000</f>
        <v>200223</v>
      </c>
    </row>
    <row r="22" spans="1:2" ht="14.25">
      <c r="A22" s="11" t="s">
        <v>22</v>
      </c>
      <c r="B22" s="12">
        <f>81200+130152+55000</f>
        <v>266352</v>
      </c>
    </row>
    <row r="23" spans="1:2" ht="14.25">
      <c r="A23" s="11" t="s">
        <v>23</v>
      </c>
      <c r="B23" s="12">
        <f>101500+155274+8900+255000</f>
        <v>520674</v>
      </c>
    </row>
    <row r="24" spans="1:2" ht="14.25">
      <c r="A24" s="11" t="s">
        <v>24</v>
      </c>
      <c r="B24" s="12">
        <f>142100+130379+334000</f>
        <v>606479</v>
      </c>
    </row>
  </sheetData>
  <mergeCells count="3">
    <mergeCell ref="A1:D1"/>
    <mergeCell ref="A2:D2"/>
    <mergeCell ref="A3:B3"/>
  </mergeCells>
  <pageMargins left="0.7" right="0.2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пов зп 10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2023-11-21T08:59:36Z</dcterms:created>
  <dcterms:modified xsi:type="dcterms:W3CDTF">2023-11-21T08:59:51Z</dcterms:modified>
</cp:coreProperties>
</file>