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C:\Users\User\Desktop\СЕТЬ ПРОГРАММЫ\ред.74  2023 ПРОЕКТ НА 2024 год\2024 ПРОЕКТ МОЙ\"/>
    </mc:Choice>
  </mc:AlternateContent>
  <xr:revisionPtr revIDLastSave="0" documentId="13_ncr:1_{8F3FB473-8373-4A2C-9879-D2126C325B74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definedNames>
    <definedName name="_xlnm.Print_Area" localSheetId="0">Лист1!$A$1:$I$25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H9" i="1" s="1"/>
  <c r="F10" i="1"/>
  <c r="H10" i="1" s="1"/>
  <c r="C8" i="1" l="1"/>
  <c r="C6" i="1" s="1"/>
  <c r="G6" i="1" s="1"/>
  <c r="F12" i="1" l="1"/>
  <c r="E12" i="1"/>
  <c r="D12" i="1"/>
  <c r="C12" i="1"/>
  <c r="G12" i="1"/>
  <c r="H8" i="1" l="1"/>
  <c r="H12" i="1" s="1"/>
  <c r="I12" i="1" s="1"/>
</calcChain>
</file>

<file path=xl/sharedStrings.xml><?xml version="1.0" encoding="utf-8"?>
<sst xmlns="http://schemas.openxmlformats.org/spreadsheetml/2006/main" count="33" uniqueCount="18">
  <si>
    <t>Объем воды м3</t>
  </si>
  <si>
    <t>Тариф для населения (льготный) без НДС</t>
  </si>
  <si>
    <t>Привозная вода</t>
  </si>
  <si>
    <t>Ожидаемые расходы</t>
  </si>
  <si>
    <t>Ожидаемые (фактические) расходы руб/м3</t>
  </si>
  <si>
    <t>х</t>
  </si>
  <si>
    <t>Итого ожидаемые расходы, тыс.руб.</t>
  </si>
  <si>
    <t>Итого ожидаемые доходы, тыс.руб.</t>
  </si>
  <si>
    <t>Ожидаемые доходы всего</t>
  </si>
  <si>
    <t xml:space="preserve">           прочие потребители</t>
  </si>
  <si>
    <t>в т.ч. население</t>
  </si>
  <si>
    <t xml:space="preserve">х </t>
  </si>
  <si>
    <t>Примечание:</t>
  </si>
  <si>
    <t>Ожидаемые фактические расходы на подвоз воды расчитаны  на основании расчетных данных предоставленных в Министерство тарифной политики в 2022 году.</t>
  </si>
  <si>
    <t>Тариф установленный Министерством тарифов с 01.12.2022г., руб/м3</t>
  </si>
  <si>
    <t>Расчет потребности субсидии на подвоз воды на 2024 года (Проект)</t>
  </si>
  <si>
    <t>Потребность субсидии на 2024г.</t>
  </si>
  <si>
    <t>Потребность субсидии на 2024г, 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</si>
</sst>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vertical="center" wrapText="1"/>
    </xf>
    <xf numFmtId="1" fontId="1" fillId="0" borderId="1" xfId="0" applyNumberFormat="1" applyFont="1" applyBorder="1" applyAlignment="1">
      <alignment horizontal="center"/>
    </xf>
    <xf numFmtId="1" fontId="0" fillId="0" borderId="0" xfId="0" applyNumberFormat="1"/>
    <xf numFmtId="2" fontId="1" fillId="0" borderId="1" xfId="0" applyNumberFormat="1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Alignment="1">
      <alignment horizontal="left" wrapText="1"/>
    </xf>
    <xf numFmtId="0" fontId="2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zoomScaleNormal="100" workbookViewId="0">
      <selection activeCell="H20" sqref="H20"/>
    </sheetView>
  </sheetViews>
  <sheetFormatPr defaultRowHeight="15" x14ac:dyDescent="0.25"/>
  <cols>
    <col min="2" max="2" width="27.140625" customWidth="1"/>
    <col min="4" max="4" width="14.140625" customWidth="1"/>
    <col min="5" max="5" width="11.140625" customWidth="1"/>
    <col min="6" max="6" width="16" customWidth="1"/>
    <col min="7" max="7" width="12.5703125" customWidth="1"/>
    <col min="8" max="8" width="11.7109375" customWidth="1"/>
    <col min="9" max="9" width="15.140625" customWidth="1"/>
  </cols>
  <sheetData>
    <row r="1" spans="1:9" x14ac:dyDescent="0.25">
      <c r="A1" s="14"/>
    </row>
    <row r="2" spans="1:9" s="2" customFormat="1" x14ac:dyDescent="0.25">
      <c r="C2" s="2" t="s">
        <v>15</v>
      </c>
    </row>
    <row r="4" spans="1:9" ht="90" x14ac:dyDescent="0.25">
      <c r="B4" s="3"/>
      <c r="C4" s="4" t="s">
        <v>0</v>
      </c>
      <c r="D4" s="4" t="s">
        <v>4</v>
      </c>
      <c r="E4" s="4" t="s">
        <v>1</v>
      </c>
      <c r="F4" s="4" t="s">
        <v>14</v>
      </c>
      <c r="G4" s="4" t="s">
        <v>6</v>
      </c>
      <c r="H4" s="4" t="s">
        <v>7</v>
      </c>
      <c r="I4" s="4" t="s">
        <v>17</v>
      </c>
    </row>
    <row r="5" spans="1:9" x14ac:dyDescent="0.25">
      <c r="B5" s="3" t="s">
        <v>2</v>
      </c>
      <c r="C5" s="3"/>
      <c r="D5" s="3"/>
      <c r="E5" s="3"/>
      <c r="F5" s="3"/>
      <c r="G5" s="3"/>
      <c r="H5" s="3"/>
      <c r="I5" s="3"/>
    </row>
    <row r="6" spans="1:9" x14ac:dyDescent="0.25">
      <c r="B6" s="3" t="s">
        <v>3</v>
      </c>
      <c r="C6" s="8">
        <f>C8</f>
        <v>4187</v>
      </c>
      <c r="D6" s="6">
        <v>2186.1999999999998</v>
      </c>
      <c r="E6" s="6" t="s">
        <v>5</v>
      </c>
      <c r="F6" s="6" t="s">
        <v>5</v>
      </c>
      <c r="G6" s="8">
        <f>C6*D6/1000</f>
        <v>9153.6193999999978</v>
      </c>
      <c r="H6" s="6" t="s">
        <v>5</v>
      </c>
      <c r="I6" s="6" t="s">
        <v>5</v>
      </c>
    </row>
    <row r="7" spans="1:9" x14ac:dyDescent="0.25">
      <c r="B7" s="3"/>
      <c r="C7" s="11"/>
      <c r="D7" s="6"/>
      <c r="E7" s="6"/>
      <c r="F7" s="6"/>
      <c r="G7" s="6"/>
      <c r="H7" s="6"/>
      <c r="I7" s="6"/>
    </row>
    <row r="8" spans="1:9" x14ac:dyDescent="0.25">
      <c r="B8" s="3" t="s">
        <v>8</v>
      </c>
      <c r="C8" s="8">
        <f>C9+C10</f>
        <v>4187</v>
      </c>
      <c r="D8" s="6" t="s">
        <v>11</v>
      </c>
      <c r="E8" s="6" t="s">
        <v>5</v>
      </c>
      <c r="F8" s="6" t="s">
        <v>5</v>
      </c>
      <c r="G8" s="6" t="s">
        <v>5</v>
      </c>
      <c r="H8" s="5">
        <f t="shared" ref="H8" si="0">H9+H10</f>
        <v>3405</v>
      </c>
      <c r="I8" s="6" t="s">
        <v>5</v>
      </c>
    </row>
    <row r="9" spans="1:9" x14ac:dyDescent="0.25">
      <c r="B9" s="3" t="s">
        <v>10</v>
      </c>
      <c r="C9" s="11">
        <v>3825</v>
      </c>
      <c r="D9" s="6" t="s">
        <v>11</v>
      </c>
      <c r="E9" s="12">
        <f>976.15/1.2</f>
        <v>813.45833333333337</v>
      </c>
      <c r="F9" s="6" t="s">
        <v>5</v>
      </c>
      <c r="G9" s="6" t="s">
        <v>5</v>
      </c>
      <c r="H9" s="6">
        <f>ROUND(C9*E9/1000,0)</f>
        <v>3111</v>
      </c>
      <c r="I9" s="6" t="s">
        <v>5</v>
      </c>
    </row>
    <row r="10" spans="1:9" x14ac:dyDescent="0.25">
      <c r="B10" s="3" t="s">
        <v>9</v>
      </c>
      <c r="C10" s="11">
        <v>362</v>
      </c>
      <c r="D10" s="6" t="s">
        <v>11</v>
      </c>
      <c r="E10" s="6" t="s">
        <v>5</v>
      </c>
      <c r="F10" s="12">
        <f>976.15/1.2</f>
        <v>813.45833333333337</v>
      </c>
      <c r="G10" s="6" t="s">
        <v>5</v>
      </c>
      <c r="H10" s="6">
        <f>ROUND(C10*F10/1000,0)</f>
        <v>294</v>
      </c>
      <c r="I10" s="6" t="s">
        <v>5</v>
      </c>
    </row>
    <row r="11" spans="1:9" x14ac:dyDescent="0.25">
      <c r="B11" s="3"/>
      <c r="C11" s="6"/>
      <c r="D11" s="6"/>
      <c r="E11" s="6"/>
      <c r="F11" s="6"/>
      <c r="G11" s="6"/>
      <c r="H11" s="6"/>
      <c r="I11" s="6"/>
    </row>
    <row r="12" spans="1:9" s="2" customFormat="1" ht="30" x14ac:dyDescent="0.25">
      <c r="B12" s="7" t="s">
        <v>16</v>
      </c>
      <c r="C12" s="5">
        <f>C6</f>
        <v>4187</v>
      </c>
      <c r="D12" s="5">
        <f>D6</f>
        <v>2186.1999999999998</v>
      </c>
      <c r="E12" s="10">
        <f>E9</f>
        <v>813.45833333333337</v>
      </c>
      <c r="F12" s="10">
        <f>F10</f>
        <v>813.45833333333337</v>
      </c>
      <c r="G12" s="8">
        <f>G6</f>
        <v>9153.6193999999978</v>
      </c>
      <c r="H12" s="5">
        <f>H8</f>
        <v>3405</v>
      </c>
      <c r="I12" s="8">
        <f>G12-H12</f>
        <v>5748.6193999999978</v>
      </c>
    </row>
    <row r="13" spans="1:9" x14ac:dyDescent="0.25">
      <c r="C13" s="1"/>
      <c r="D13" s="1"/>
      <c r="E13" s="1"/>
      <c r="F13" s="1"/>
      <c r="G13" s="1"/>
      <c r="H13" s="1"/>
      <c r="I13" s="1"/>
    </row>
    <row r="14" spans="1:9" x14ac:dyDescent="0.25">
      <c r="B14" t="s">
        <v>12</v>
      </c>
      <c r="C14" s="1"/>
      <c r="D14" s="1"/>
      <c r="E14" s="1"/>
      <c r="F14" s="1"/>
      <c r="G14" s="1"/>
      <c r="H14" s="1"/>
      <c r="I14" s="1"/>
    </row>
    <row r="15" spans="1:9" ht="31.5" customHeight="1" x14ac:dyDescent="0.25">
      <c r="B15" s="13" t="s">
        <v>13</v>
      </c>
      <c r="C15" s="13"/>
      <c r="D15" s="13"/>
      <c r="E15" s="13"/>
      <c r="F15" s="13"/>
      <c r="G15" s="13"/>
      <c r="H15" s="13"/>
      <c r="I15" s="13"/>
    </row>
    <row r="16" spans="1:9" x14ac:dyDescent="0.25">
      <c r="C16" s="1"/>
      <c r="D16" s="1"/>
      <c r="E16" s="1"/>
      <c r="F16" s="1"/>
      <c r="G16" s="1"/>
      <c r="H16" s="1"/>
      <c r="I16" s="1"/>
    </row>
    <row r="26" spans="8:8" x14ac:dyDescent="0.25">
      <c r="H26" s="9"/>
    </row>
  </sheetData>
  <mergeCells count="1">
    <mergeCell ref="B15:I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2023-09-27T07:22:14Z</cp:lastPrinted>
  <dcterms:created xsi:type="dcterms:W3CDTF">2015-06-05T18:19:34Z</dcterms:created>
  <dcterms:modified xsi:type="dcterms:W3CDTF">2023-10-01T09:49:32Z</dcterms:modified>
</cp:coreProperties>
</file>