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5480" windowHeight="11010" tabRatio="851"/>
  </bookViews>
  <sheets>
    <sheet name="ГПприл3-объемыОценка" sheetId="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_xlnm._FilterDatabase" localSheetId="0" hidden="1">'ГПприл3-объемыОценка'!$A$7:$K$23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'ГПприл3-объемыОценка'!$6:$7</definedName>
    <definedName name="кат">#REF!</definedName>
    <definedName name="М1">[7]ПРОГНОЗ_1!#REF!</definedName>
    <definedName name="Мониторинг1">'[8]Гр5(о)'!#REF!</definedName>
    <definedName name="_xlnm.Print_Area" localSheetId="0">'ГПприл3-объемыОценка'!$A$1:$H$34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5725"/>
</workbook>
</file>

<file path=xl/calcChain.xml><?xml version="1.0" encoding="utf-8"?>
<calcChain xmlns="http://schemas.openxmlformats.org/spreadsheetml/2006/main">
  <c r="F24" i="9"/>
  <c r="G24"/>
  <c r="E24"/>
  <c r="F26"/>
  <c r="G26"/>
  <c r="E26"/>
  <c r="D20"/>
  <c r="D18"/>
  <c r="D16"/>
  <c r="D15"/>
  <c r="D11"/>
  <c r="D8"/>
  <c r="H20"/>
  <c r="H23"/>
  <c r="H26"/>
  <c r="H31"/>
  <c r="H24" l="1"/>
  <c r="G11"/>
  <c r="F11"/>
  <c r="H19"/>
  <c r="F18" l="1"/>
  <c r="G18"/>
  <c r="G16"/>
  <c r="G15"/>
  <c r="G8" s="1"/>
  <c r="E16" l="1"/>
  <c r="E18"/>
  <c r="H18" s="1"/>
  <c r="E11"/>
  <c r="H11" s="1"/>
  <c r="F16"/>
  <c r="E15"/>
  <c r="F15"/>
  <c r="F8" s="1"/>
  <c r="H16" l="1"/>
  <c r="H15"/>
  <c r="H8" s="1"/>
  <c r="E8"/>
</calcChain>
</file>

<file path=xl/sharedStrings.xml><?xml version="1.0" encoding="utf-8"?>
<sst xmlns="http://schemas.openxmlformats.org/spreadsheetml/2006/main" count="46" uniqueCount="28">
  <si>
    <t xml:space="preserve">Всего </t>
  </si>
  <si>
    <t>в том числе :</t>
  </si>
  <si>
    <t>федеральный бюджет</t>
  </si>
  <si>
    <t>краевой бюджет</t>
  </si>
  <si>
    <t xml:space="preserve">Статус </t>
  </si>
  <si>
    <t>внебюджетные источники</t>
  </si>
  <si>
    <t xml:space="preserve">Т.В. Веселина </t>
  </si>
  <si>
    <t>Подпрограмма 1</t>
  </si>
  <si>
    <t>Муниципальная программа</t>
  </si>
  <si>
    <t>администрация Богучанского района</t>
  </si>
  <si>
    <t>-</t>
  </si>
  <si>
    <t>Наименование  муниципальной программы, муниципальной  подпрограммы</t>
  </si>
  <si>
    <t>"Развитие субъектов малого и среднего  предпринимательства в  Богучанском районе"</t>
  </si>
  <si>
    <t xml:space="preserve">"Обеспечение реализации муниципальной программы и прочие мероприятия"    </t>
  </si>
  <si>
    <t>Подпрограмма 2</t>
  </si>
  <si>
    <t xml:space="preserve">"Развитие инвестиционной    деятельности, малого и среднего предпринимательства на  территории  Богучанского района" </t>
  </si>
  <si>
    <t xml:space="preserve">Ресурсное обеспечение и прогнозная оценка расходов на реализацию целей 
муниципальной  программы "Развитие инвестиционной  деятельности, малого и среднего предпринимательства на  территории  Богучанского района" с учетом источников финансирования, в том числе по уровням бюджетной системы
</t>
  </si>
  <si>
    <t>Источник финансирования</t>
  </si>
  <si>
    <t>бюджеты муниципальных образований</t>
  </si>
  <si>
    <t>районный бюджет</t>
  </si>
  <si>
    <t>юридические лица</t>
  </si>
  <si>
    <t>Приложение № 3 к муниципальной программе "Развитие инвестиционной деятельности, малого и среднего предпринимательства на территории Богучанского района"</t>
  </si>
  <si>
    <t>Приложение № 2 к постановлению администрации Богучанского района №              - п  от     .11.2022 года</t>
  </si>
  <si>
    <t xml:space="preserve">текущий финансовый год 2023 год </t>
  </si>
  <si>
    <t>очередной финансовый год 2024 год</t>
  </si>
  <si>
    <t>первый год планового периода 2025 год</t>
  </si>
  <si>
    <t>второй год планового периода 2026 год</t>
  </si>
  <si>
    <t>Итого на  
2023-2026 годы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</si>
</sst>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#,##0.00_ ;\-#,##0.00\ "/>
  </numFmts>
  <fonts count="8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charset val="204"/>
    </font>
    <font>
      <sz val="14"/>
      <color indexed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2" fillId="0" borderId="0"/>
  </cellStyleXfs>
  <cellXfs count="35">
    <xf numFmtId="0" fontId="0" fillId="0" borderId="0" xfId="0"/>
    <xf numFmtId="0" fontId="6" fillId="0" borderId="0" xfId="0" applyFont="1"/>
    <xf numFmtId="164" fontId="6" fillId="0" borderId="0" xfId="0" applyNumberFormat="1" applyFont="1"/>
    <xf numFmtId="0" fontId="5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left" vertical="top" wrapText="1" indent="3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 indent="3"/>
    </xf>
    <xf numFmtId="164" fontId="5" fillId="0" borderId="0" xfId="0" applyNumberFormat="1" applyFont="1" applyFill="1" applyBorder="1" applyAlignment="1">
      <alignment horizontal="right" vertical="top" wrapText="1"/>
    </xf>
    <xf numFmtId="0" fontId="7" fillId="0" borderId="0" xfId="0" applyFont="1" applyFill="1"/>
    <xf numFmtId="165" fontId="5" fillId="0" borderId="1" xfId="0" applyNumberFormat="1" applyFont="1" applyFill="1" applyBorder="1" applyAlignment="1">
      <alignment horizontal="right" vertical="top" wrapText="1"/>
    </xf>
    <xf numFmtId="165" fontId="5" fillId="0" borderId="1" xfId="0" applyNumberFormat="1" applyFont="1" applyFill="1" applyBorder="1" applyAlignment="1">
      <alignment vertical="top"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 applyAlignment="1">
      <alignment horizontal="center" vertical="top" wrapText="1"/>
    </xf>
    <xf numFmtId="165" fontId="5" fillId="2" borderId="1" xfId="0" applyNumberFormat="1" applyFont="1" applyFill="1" applyBorder="1" applyAlignment="1">
      <alignment horizontal="right" vertical="top" wrapText="1"/>
    </xf>
    <xf numFmtId="164" fontId="5" fillId="2" borderId="0" xfId="0" applyNumberFormat="1" applyFont="1" applyFill="1" applyBorder="1" applyAlignment="1">
      <alignment horizontal="right" vertical="top" wrapText="1"/>
    </xf>
    <xf numFmtId="0" fontId="7" fillId="2" borderId="0" xfId="0" applyFont="1" applyFill="1"/>
    <xf numFmtId="0" fontId="6" fillId="2" borderId="0" xfId="0" applyFont="1" applyFill="1"/>
    <xf numFmtId="0" fontId="5" fillId="0" borderId="0" xfId="0" applyFont="1" applyAlignment="1">
      <alignment horizontal="left"/>
    </xf>
    <xf numFmtId="0" fontId="5" fillId="0" borderId="0" xfId="0" applyFont="1" applyFill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left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Fill="1" applyAlignment="1">
      <alignment horizontal="righ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</sheetPr>
  <dimension ref="A1:M34"/>
  <sheetViews>
    <sheetView tabSelected="1" view="pageBreakPreview" topLeftCell="A5" zoomScale="79" zoomScaleNormal="75" zoomScaleSheetLayoutView="79" workbookViewId="0">
      <selection activeCell="G11" sqref="G11"/>
    </sheetView>
  </sheetViews>
  <sheetFormatPr defaultColWidth="9.140625" defaultRowHeight="12.75" outlineLevelRow="1"/>
  <cols>
    <col min="1" max="1" width="21" style="1" customWidth="1"/>
    <col min="2" max="2" width="35" style="1" customWidth="1"/>
    <col min="3" max="3" width="32.140625" style="1" customWidth="1"/>
    <col min="4" max="4" width="16.85546875" style="1" customWidth="1"/>
    <col min="5" max="5" width="18.42578125" style="17" customWidth="1"/>
    <col min="6" max="7" width="16.42578125" style="1" customWidth="1"/>
    <col min="8" max="8" width="21.5703125" style="1" customWidth="1"/>
    <col min="9" max="11" width="13.7109375" style="1" hidden="1" customWidth="1"/>
    <col min="12" max="12" width="0" style="1" hidden="1" customWidth="1"/>
    <col min="13" max="13" width="12.140625" style="1" bestFit="1" customWidth="1"/>
    <col min="14" max="16384" width="9.140625" style="1"/>
  </cols>
  <sheetData>
    <row r="1" spans="1:13" ht="36" hidden="1" customHeight="1">
      <c r="C1" s="24" t="s">
        <v>22</v>
      </c>
      <c r="D1" s="24"/>
      <c r="E1" s="24"/>
      <c r="F1" s="24"/>
      <c r="G1" s="24"/>
      <c r="H1" s="24"/>
    </row>
    <row r="2" spans="1:13" ht="17.25" customHeight="1">
      <c r="C2" s="18"/>
      <c r="D2" s="18"/>
      <c r="E2" s="18"/>
      <c r="F2" s="18"/>
      <c r="G2" s="18"/>
      <c r="H2" s="18"/>
    </row>
    <row r="3" spans="1:13" ht="71.25" customHeight="1">
      <c r="A3" s="4"/>
      <c r="B3" s="4"/>
      <c r="C3" s="30" t="s">
        <v>21</v>
      </c>
      <c r="D3" s="30"/>
      <c r="E3" s="30"/>
      <c r="F3" s="30"/>
      <c r="G3" s="30"/>
      <c r="H3" s="30"/>
    </row>
    <row r="4" spans="1:13" ht="72" customHeight="1">
      <c r="A4" s="33" t="s">
        <v>16</v>
      </c>
      <c r="B4" s="33"/>
      <c r="C4" s="33"/>
      <c r="D4" s="33"/>
      <c r="E4" s="33"/>
      <c r="F4" s="33"/>
      <c r="G4" s="33"/>
      <c r="H4" s="33"/>
    </row>
    <row r="5" spans="1:13" ht="7.5" customHeight="1">
      <c r="A5" s="4"/>
      <c r="B5" s="4"/>
      <c r="C5" s="4"/>
      <c r="D5" s="4"/>
      <c r="E5" s="12"/>
      <c r="F5" s="4"/>
      <c r="G5" s="4"/>
      <c r="H5" s="4"/>
    </row>
    <row r="6" spans="1:13" ht="24.75" customHeight="1">
      <c r="A6" s="34" t="s">
        <v>4</v>
      </c>
      <c r="B6" s="34" t="s">
        <v>11</v>
      </c>
      <c r="C6" s="34" t="s">
        <v>17</v>
      </c>
      <c r="D6" s="21"/>
      <c r="E6" s="22"/>
      <c r="F6" s="22"/>
      <c r="G6" s="22"/>
      <c r="H6" s="23"/>
    </row>
    <row r="7" spans="1:13" ht="61.5" customHeight="1">
      <c r="A7" s="34"/>
      <c r="B7" s="34"/>
      <c r="C7" s="34"/>
      <c r="D7" s="20" t="s">
        <v>23</v>
      </c>
      <c r="E7" s="13" t="s">
        <v>24</v>
      </c>
      <c r="F7" s="20" t="s">
        <v>25</v>
      </c>
      <c r="G7" s="20" t="s">
        <v>26</v>
      </c>
      <c r="H7" s="20" t="s">
        <v>27</v>
      </c>
    </row>
    <row r="8" spans="1:13" ht="25.15" customHeight="1">
      <c r="A8" s="25" t="s">
        <v>8</v>
      </c>
      <c r="B8" s="25" t="s">
        <v>15</v>
      </c>
      <c r="C8" s="3" t="s">
        <v>0</v>
      </c>
      <c r="D8" s="10">
        <f t="shared" ref="D8" si="0">D10+D11+D12+D13+D14+D15</f>
        <v>9490500</v>
      </c>
      <c r="E8" s="10">
        <f t="shared" ref="E8:G8" si="1">E10+E11+E12+E13+E14+E15</f>
        <v>2521800</v>
      </c>
      <c r="F8" s="10">
        <f t="shared" si="1"/>
        <v>2521800</v>
      </c>
      <c r="G8" s="10">
        <f t="shared" si="1"/>
        <v>2521800</v>
      </c>
      <c r="H8" s="10">
        <f>H10+H11+H12+H13+H14+H15</f>
        <v>17055900</v>
      </c>
      <c r="M8" s="2"/>
    </row>
    <row r="9" spans="1:13" ht="18.75">
      <c r="A9" s="26"/>
      <c r="B9" s="26"/>
      <c r="C9" s="3" t="s">
        <v>1</v>
      </c>
      <c r="D9" s="10"/>
      <c r="E9" s="10"/>
      <c r="F9" s="10"/>
      <c r="G9" s="10"/>
      <c r="H9" s="10"/>
    </row>
    <row r="10" spans="1:13" ht="46.5" customHeight="1" outlineLevel="1">
      <c r="A10" s="26"/>
      <c r="B10" s="26"/>
      <c r="C10" s="5" t="s">
        <v>2</v>
      </c>
      <c r="D10" s="10"/>
      <c r="E10" s="10"/>
      <c r="F10" s="10"/>
      <c r="G10" s="10"/>
      <c r="H10" s="10">
        <v>0</v>
      </c>
    </row>
    <row r="11" spans="1:13" ht="34.5" customHeight="1" outlineLevel="1">
      <c r="A11" s="26"/>
      <c r="B11" s="26"/>
      <c r="C11" s="5" t="s">
        <v>3</v>
      </c>
      <c r="D11" s="11">
        <f>D20+D28</f>
        <v>8722500</v>
      </c>
      <c r="E11" s="11">
        <f>E20+E28</f>
        <v>1745800</v>
      </c>
      <c r="F11" s="11">
        <f>F20+F28</f>
        <v>1745800</v>
      </c>
      <c r="G11" s="11">
        <f>G20+G28</f>
        <v>1745800</v>
      </c>
      <c r="H11" s="10">
        <f>E11+F11+G11+D11</f>
        <v>13959900</v>
      </c>
      <c r="I11" s="2"/>
      <c r="J11" s="2"/>
      <c r="K11" s="2"/>
    </row>
    <row r="12" spans="1:13" ht="37.5" outlineLevel="1">
      <c r="A12" s="26"/>
      <c r="B12" s="26"/>
      <c r="C12" s="5" t="s">
        <v>5</v>
      </c>
      <c r="D12" s="10"/>
      <c r="E12" s="10"/>
      <c r="F12" s="10"/>
      <c r="G12" s="10"/>
      <c r="H12" s="10">
        <v>0</v>
      </c>
    </row>
    <row r="13" spans="1:13" ht="56.25" outlineLevel="1">
      <c r="A13" s="26"/>
      <c r="B13" s="26"/>
      <c r="C13" s="5" t="s">
        <v>18</v>
      </c>
      <c r="D13" s="10"/>
      <c r="E13" s="10"/>
      <c r="F13" s="10"/>
      <c r="G13" s="10"/>
      <c r="H13" s="10">
        <v>0</v>
      </c>
    </row>
    <row r="14" spans="1:13" ht="18.75" outlineLevel="1">
      <c r="A14" s="26"/>
      <c r="B14" s="26"/>
      <c r="C14" s="5" t="s">
        <v>20</v>
      </c>
      <c r="D14" s="10"/>
      <c r="E14" s="10"/>
      <c r="F14" s="10"/>
      <c r="G14" s="10"/>
      <c r="H14" s="10">
        <v>0</v>
      </c>
    </row>
    <row r="15" spans="1:13" ht="26.25" customHeight="1" outlineLevel="1">
      <c r="A15" s="26"/>
      <c r="B15" s="26"/>
      <c r="C15" s="5" t="s">
        <v>19</v>
      </c>
      <c r="D15" s="10">
        <f>D23+D31</f>
        <v>768000</v>
      </c>
      <c r="E15" s="10">
        <f>E23+E31</f>
        <v>776000</v>
      </c>
      <c r="F15" s="10">
        <f>F23+F31</f>
        <v>776000</v>
      </c>
      <c r="G15" s="10">
        <f>G23+G31</f>
        <v>776000</v>
      </c>
      <c r="H15" s="10">
        <f>E15+F15+G15+D15</f>
        <v>3096000</v>
      </c>
    </row>
    <row r="16" spans="1:13" ht="18.75">
      <c r="A16" s="25" t="s">
        <v>7</v>
      </c>
      <c r="B16" s="31" t="s">
        <v>12</v>
      </c>
      <c r="C16" s="3" t="s">
        <v>0</v>
      </c>
      <c r="D16" s="10">
        <f>SUM(D23+D20)</f>
        <v>9487500</v>
      </c>
      <c r="E16" s="10">
        <f>SUM(E23+E20)</f>
        <v>2510800</v>
      </c>
      <c r="F16" s="10">
        <f>SUM(F23+F20)</f>
        <v>2510800</v>
      </c>
      <c r="G16" s="10">
        <f>SUM(G23+G20)</f>
        <v>2510800</v>
      </c>
      <c r="H16" s="10">
        <f>E16+F16+G16+D16</f>
        <v>17019900</v>
      </c>
    </row>
    <row r="17" spans="1:8" ht="18.75">
      <c r="A17" s="26"/>
      <c r="B17" s="32"/>
      <c r="C17" s="3" t="s">
        <v>1</v>
      </c>
      <c r="D17" s="10"/>
      <c r="E17" s="10"/>
      <c r="F17" s="10"/>
      <c r="G17" s="10"/>
      <c r="H17" s="10"/>
    </row>
    <row r="18" spans="1:8" ht="45" customHeight="1">
      <c r="A18" s="26"/>
      <c r="B18" s="32"/>
      <c r="C18" s="3" t="s">
        <v>9</v>
      </c>
      <c r="D18" s="10">
        <f t="shared" ref="D18" si="2">D19+D20+D21+D22+D23</f>
        <v>9487500</v>
      </c>
      <c r="E18" s="10">
        <f t="shared" ref="E18:G18" si="3">E19+E20+E21+E22+E23</f>
        <v>2510800</v>
      </c>
      <c r="F18" s="10">
        <f t="shared" si="3"/>
        <v>2510800</v>
      </c>
      <c r="G18" s="10">
        <f t="shared" si="3"/>
        <v>2510800</v>
      </c>
      <c r="H18" s="10">
        <f>E18+F18+G18+D18</f>
        <v>17019900</v>
      </c>
    </row>
    <row r="19" spans="1:8" ht="22.9" customHeight="1">
      <c r="A19" s="26"/>
      <c r="B19" s="32"/>
      <c r="C19" s="5" t="s">
        <v>2</v>
      </c>
      <c r="D19" s="10"/>
      <c r="E19" s="10"/>
      <c r="F19" s="10"/>
      <c r="G19" s="10"/>
      <c r="H19" s="10">
        <f>E19+F19+G19</f>
        <v>0</v>
      </c>
    </row>
    <row r="20" spans="1:8" ht="24.6" customHeight="1">
      <c r="A20" s="26"/>
      <c r="B20" s="32"/>
      <c r="C20" s="5" t="s">
        <v>3</v>
      </c>
      <c r="D20" s="10">
        <f>1580500+7142000</f>
        <v>8722500</v>
      </c>
      <c r="E20" s="10">
        <v>1745800</v>
      </c>
      <c r="F20" s="10">
        <v>1745800</v>
      </c>
      <c r="G20" s="10">
        <v>1745800</v>
      </c>
      <c r="H20" s="10">
        <f>E20+F20+G20+D20</f>
        <v>13959900</v>
      </c>
    </row>
    <row r="21" spans="1:8" ht="24.6" customHeight="1">
      <c r="A21" s="26"/>
      <c r="B21" s="32"/>
      <c r="C21" s="5" t="s">
        <v>5</v>
      </c>
      <c r="D21" s="10"/>
      <c r="E21" s="10"/>
      <c r="F21" s="10"/>
      <c r="G21" s="10"/>
      <c r="H21" s="10">
        <v>0</v>
      </c>
    </row>
    <row r="22" spans="1:8" ht="24.6" customHeight="1">
      <c r="A22" s="26"/>
      <c r="B22" s="32"/>
      <c r="C22" s="5" t="s">
        <v>20</v>
      </c>
      <c r="D22" s="10"/>
      <c r="E22" s="10"/>
      <c r="F22" s="10"/>
      <c r="G22" s="10"/>
      <c r="H22" s="10">
        <v>0</v>
      </c>
    </row>
    <row r="23" spans="1:8" ht="27" customHeight="1">
      <c r="A23" s="26"/>
      <c r="B23" s="32"/>
      <c r="C23" s="5" t="s">
        <v>19</v>
      </c>
      <c r="D23" s="10">
        <v>765000</v>
      </c>
      <c r="E23" s="10">
        <v>765000</v>
      </c>
      <c r="F23" s="10">
        <v>765000</v>
      </c>
      <c r="G23" s="10">
        <v>765000</v>
      </c>
      <c r="H23" s="10">
        <f>E23+F23+G23+D23</f>
        <v>3060000</v>
      </c>
    </row>
    <row r="24" spans="1:8" ht="44.25" customHeight="1">
      <c r="A24" s="29" t="s">
        <v>14</v>
      </c>
      <c r="B24" s="29" t="s">
        <v>13</v>
      </c>
      <c r="C24" s="3" t="s">
        <v>0</v>
      </c>
      <c r="D24" s="10">
        <v>3000</v>
      </c>
      <c r="E24" s="10">
        <f>E26</f>
        <v>11000</v>
      </c>
      <c r="F24" s="10">
        <f t="shared" ref="F24:G24" si="4">F26</f>
        <v>11000</v>
      </c>
      <c r="G24" s="10">
        <f t="shared" si="4"/>
        <v>11000</v>
      </c>
      <c r="H24" s="10">
        <f>E24+F24+G24+D24</f>
        <v>36000</v>
      </c>
    </row>
    <row r="25" spans="1:8" ht="18.75">
      <c r="A25" s="29"/>
      <c r="B25" s="29"/>
      <c r="C25" s="3" t="s">
        <v>1</v>
      </c>
      <c r="D25" s="14"/>
      <c r="E25" s="14"/>
      <c r="F25" s="10"/>
      <c r="G25" s="10"/>
      <c r="H25" s="10" t="s">
        <v>10</v>
      </c>
    </row>
    <row r="26" spans="1:8" ht="37.5">
      <c r="A26" s="29"/>
      <c r="B26" s="29"/>
      <c r="C26" s="3" t="s">
        <v>9</v>
      </c>
      <c r="D26" s="14">
        <v>3000</v>
      </c>
      <c r="E26" s="14">
        <f>E31</f>
        <v>11000</v>
      </c>
      <c r="F26" s="14">
        <f t="shared" ref="F26:G26" si="5">F31</f>
        <v>11000</v>
      </c>
      <c r="G26" s="14">
        <f t="shared" si="5"/>
        <v>11000</v>
      </c>
      <c r="H26" s="10">
        <f>E26+F26+G26+D26</f>
        <v>36000</v>
      </c>
    </row>
    <row r="27" spans="1:8" ht="18.75">
      <c r="A27" s="29"/>
      <c r="B27" s="29"/>
      <c r="C27" s="5" t="s">
        <v>2</v>
      </c>
      <c r="D27" s="14"/>
      <c r="E27" s="14"/>
      <c r="F27" s="10"/>
      <c r="G27" s="10"/>
      <c r="H27" s="10" t="s">
        <v>10</v>
      </c>
    </row>
    <row r="28" spans="1:8" ht="18.75">
      <c r="A28" s="29"/>
      <c r="B28" s="29"/>
      <c r="C28" s="5" t="s">
        <v>3</v>
      </c>
      <c r="D28" s="14"/>
      <c r="E28" s="14"/>
      <c r="F28" s="10"/>
      <c r="G28" s="10"/>
      <c r="H28" s="10" t="s">
        <v>10</v>
      </c>
    </row>
    <row r="29" spans="1:8" ht="37.5">
      <c r="A29" s="29"/>
      <c r="B29" s="29"/>
      <c r="C29" s="5" t="s">
        <v>5</v>
      </c>
      <c r="D29" s="14"/>
      <c r="E29" s="14"/>
      <c r="F29" s="10"/>
      <c r="G29" s="10"/>
      <c r="H29" s="10" t="s">
        <v>10</v>
      </c>
    </row>
    <row r="30" spans="1:8" ht="18.75">
      <c r="A30" s="29"/>
      <c r="B30" s="29"/>
      <c r="C30" s="5" t="s">
        <v>20</v>
      </c>
      <c r="D30" s="14"/>
      <c r="E30" s="14"/>
      <c r="F30" s="10"/>
      <c r="G30" s="10"/>
      <c r="H30" s="10">
        <v>0</v>
      </c>
    </row>
    <row r="31" spans="1:8" ht="18.75">
      <c r="A31" s="29"/>
      <c r="B31" s="29"/>
      <c r="C31" s="5" t="s">
        <v>19</v>
      </c>
      <c r="D31" s="14">
        <v>3000</v>
      </c>
      <c r="E31" s="14">
        <v>11000</v>
      </c>
      <c r="F31" s="14">
        <v>11000</v>
      </c>
      <c r="G31" s="14">
        <v>11000</v>
      </c>
      <c r="H31" s="10">
        <f>E31+F31+G31+D31</f>
        <v>36000</v>
      </c>
    </row>
    <row r="32" spans="1:8" ht="18.75">
      <c r="A32" s="6"/>
      <c r="B32" s="6"/>
      <c r="C32" s="7"/>
      <c r="D32" s="7"/>
      <c r="E32" s="15"/>
      <c r="F32" s="8"/>
      <c r="G32" s="8"/>
      <c r="H32" s="8"/>
    </row>
    <row r="33" spans="1:10" ht="18">
      <c r="A33" s="9"/>
      <c r="B33" s="9"/>
      <c r="C33" s="9"/>
      <c r="D33" s="9"/>
      <c r="E33" s="16"/>
      <c r="F33" s="9"/>
      <c r="G33" s="9"/>
      <c r="H33" s="9"/>
    </row>
    <row r="34" spans="1:10" ht="56.25" customHeight="1">
      <c r="A34" s="30"/>
      <c r="B34" s="30"/>
      <c r="C34" s="30"/>
      <c r="D34" s="19"/>
      <c r="E34" s="28"/>
      <c r="F34" s="28"/>
      <c r="G34" s="28"/>
      <c r="H34" s="28"/>
      <c r="I34" s="27" t="s">
        <v>6</v>
      </c>
      <c r="J34" s="27"/>
    </row>
  </sheetData>
  <autoFilter ref="A7:K23">
    <filterColumn colId="3"/>
    <filterColumn colId="4"/>
    <filterColumn colId="5"/>
    <filterColumn colId="6"/>
  </autoFilter>
  <mergeCells count="16">
    <mergeCell ref="D6:H6"/>
    <mergeCell ref="C1:H1"/>
    <mergeCell ref="B8:B15"/>
    <mergeCell ref="A8:A15"/>
    <mergeCell ref="I34:J34"/>
    <mergeCell ref="E34:H34"/>
    <mergeCell ref="B24:B31"/>
    <mergeCell ref="A34:C34"/>
    <mergeCell ref="A24:A31"/>
    <mergeCell ref="B16:B23"/>
    <mergeCell ref="A16:A23"/>
    <mergeCell ref="C3:H3"/>
    <mergeCell ref="A4:H4"/>
    <mergeCell ref="A6:A7"/>
    <mergeCell ref="B6:B7"/>
    <mergeCell ref="C6:C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2" fitToHeight="13" orientation="landscape" r:id="rId1"/>
  <rowBreaks count="1" manualBreakCount="1">
    <brk id="2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ГПприл3-объемыОценка</vt:lpstr>
      <vt:lpstr>'ГПприл3-объемыОценка'!Заголовки_для_печати</vt:lpstr>
      <vt:lpstr>'ГПприл3-объемыОценка'!Область_печати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Admin</cp:lastModifiedBy>
  <cp:lastPrinted>2022-11-14T03:00:37Z</cp:lastPrinted>
  <dcterms:created xsi:type="dcterms:W3CDTF">2013-07-29T03:10:57Z</dcterms:created>
  <dcterms:modified xsi:type="dcterms:W3CDTF">2023-11-01T02:55:07Z</dcterms:modified>
</cp:coreProperties>
</file>