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0" windowWidth="15480" windowHeight="11025" tabRatio="851"/>
  </bookViews>
  <sheets>
    <sheet name="ГПприл.2-объемы" sheetId="8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'ГПприл.2-объемы'!$6:$7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'ГПприл.2-объемы'!$A$1:$I$23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H22" i="8"/>
  <c r="G22"/>
  <c r="G20"/>
  <c r="I20" s="1"/>
  <c r="H20"/>
  <c r="F20"/>
  <c r="F22"/>
  <c r="E19"/>
  <c r="E16"/>
  <c r="E15" s="1"/>
  <c r="E8" s="1"/>
  <c r="I18"/>
  <c r="I19"/>
  <c r="I22"/>
  <c r="H16" l="1"/>
  <c r="H15" s="1"/>
  <c r="H8" s="1"/>
  <c r="G16"/>
  <c r="G15" s="1"/>
  <c r="G8" s="1"/>
  <c r="F16"/>
  <c r="K5"/>
  <c r="K10"/>
  <c r="L10"/>
  <c r="M10"/>
  <c r="I11"/>
  <c r="I12"/>
  <c r="I14"/>
  <c r="I13"/>
  <c r="I10"/>
  <c r="F15" l="1"/>
  <c r="I16"/>
  <c r="L6"/>
  <c r="L7" s="1"/>
  <c r="K6"/>
  <c r="K7" s="1"/>
  <c r="F8" l="1"/>
  <c r="I8" s="1"/>
  <c r="I15"/>
  <c r="M6"/>
  <c r="M7" s="1"/>
</calcChain>
</file>

<file path=xl/sharedStrings.xml><?xml version="1.0" encoding="utf-8"?>
<sst xmlns="http://schemas.openxmlformats.org/spreadsheetml/2006/main" count="41" uniqueCount="35">
  <si>
    <t>Т.В. Веселина</t>
  </si>
  <si>
    <t>Первый заместитель министра культуры  Красноярского края</t>
  </si>
  <si>
    <t>федеральные</t>
  </si>
  <si>
    <t>Наименование  программы, подпрограммы</t>
  </si>
  <si>
    <t>ГРБС</t>
  </si>
  <si>
    <t>министерство строительства и архитектуры Красноярского края</t>
  </si>
  <si>
    <t>министерство транспорта Красноярского края</t>
  </si>
  <si>
    <t>министерство энергетики и жилищно-коммунального хозяйства Красноярского края</t>
  </si>
  <si>
    <t>министерство спорта, туризма и молодежной политики Красноярского края</t>
  </si>
  <si>
    <t>130</t>
  </si>
  <si>
    <t>всего расходные обязательства по программе</t>
  </si>
  <si>
    <t>в том числе по ГРБС:</t>
  </si>
  <si>
    <t>164</t>
  </si>
  <si>
    <t>архивное агентство Красноярского края</t>
  </si>
  <si>
    <t>170</t>
  </si>
  <si>
    <t>510</t>
  </si>
  <si>
    <t>711</t>
  </si>
  <si>
    <t>Подпрограмма 1</t>
  </si>
  <si>
    <t>всего расходные обязательства по подпрограмме</t>
  </si>
  <si>
    <t>Подпрограмма 2</t>
  </si>
  <si>
    <t>Муниципальная программа</t>
  </si>
  <si>
    <t>администрация Богучанского района</t>
  </si>
  <si>
    <t>Статус (муниципальная программа, подпрограмма)</t>
  </si>
  <si>
    <t xml:space="preserve">"Обеспечение реализации муниципальной программы и прочие мероприятия "      </t>
  </si>
  <si>
    <t xml:space="preserve">"Развитие субъектов малого и среднего  предпринимательства в  Богучанском районе" </t>
  </si>
  <si>
    <t xml:space="preserve">"Развитие инвестиционной деятельности, малого и среднего предпринимательства на  территории  Богучанского района" </t>
  </si>
  <si>
    <t xml:space="preserve">Распределение планируемых расходов  
за счет средств районного бюджета по мероприятиям и подпрограммам муниципальной программы "Развитие инвестиционной  деятельности, малого и среднего предпринимательства на  территории  Богучанского района" 
</t>
  </si>
  <si>
    <t>Наименование главного распределителя бюджетных средств (далее- ГРБС)</t>
  </si>
  <si>
    <t>Приложение № 2 к муниципальной программе "Развитие инвистиционной деятельности, малого и среднего предпринимательства на территории Богучанского района"</t>
  </si>
  <si>
    <t>Приложение № 1 к постановлению администрации Богучанского района №           - п  от             .11.2022 года</t>
  </si>
  <si>
    <t xml:space="preserve">текущий финансовый год 2023 год </t>
  </si>
  <si>
    <t>Очередной финансовый год 2024 год</t>
  </si>
  <si>
    <t>первый год планового периода 2025 год</t>
  </si>
  <si>
    <t>второй год планового периода 2026 год</t>
  </si>
  <si>
    <t>Итого на  
2023-2026 годы</t>
  </si>
</sst>
</file>

<file path=xl/styles.xml><?xml version="1.0" encoding="utf-8"?>
<styleSheet xmlns="http://schemas.openxmlformats.org/spreadsheetml/2006/main">
  <numFmts count="1">
    <numFmt numFmtId="164" formatCode="_-* #,##0.0_р_._-;\-* #,##0.0_р_._-;_-* &quot;-&quot;?_р_._-;_-@_-"/>
  </numFmts>
  <fonts count="9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1" fillId="0" borderId="0"/>
    <xf numFmtId="0" fontId="3" fillId="0" borderId="0"/>
  </cellStyleXfs>
  <cellXfs count="50">
    <xf numFmtId="0" fontId="0" fillId="0" borderId="0" xfId="0"/>
    <xf numFmtId="0" fontId="2" fillId="0" borderId="0" xfId="0" applyFont="1" applyFill="1" applyBorder="1" applyAlignment="1">
      <alignment vertical="top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6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wrapText="1"/>
    </xf>
    <xf numFmtId="0" fontId="7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2" fillId="2" borderId="0" xfId="0" applyFont="1" applyFill="1" applyAlignment="1">
      <alignment vertical="top" wrapText="1"/>
    </xf>
    <xf numFmtId="2" fontId="6" fillId="2" borderId="1" xfId="0" applyNumberFormat="1" applyFont="1" applyFill="1" applyBorder="1" applyAlignment="1">
      <alignment horizontal="right" wrapText="1"/>
    </xf>
    <xf numFmtId="2" fontId="6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2" fillId="0" borderId="2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0" xfId="3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Fill="1" applyAlignment="1">
      <alignment horizontal="right" vertical="top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28"/>
  <sheetViews>
    <sheetView tabSelected="1" view="pageBreakPreview" topLeftCell="A5" zoomScale="70" zoomScaleNormal="85" zoomScaleSheetLayoutView="70" workbookViewId="0">
      <selection activeCell="G21" sqref="G21"/>
    </sheetView>
  </sheetViews>
  <sheetFormatPr defaultColWidth="9.140625" defaultRowHeight="15.75" outlineLevelCol="1"/>
  <cols>
    <col min="1" max="1" width="20.140625" style="2" customWidth="1"/>
    <col min="2" max="2" width="28.140625" style="2" customWidth="1"/>
    <col min="3" max="3" width="24.7109375" style="2" customWidth="1"/>
    <col min="4" max="4" width="7.42578125" style="2" customWidth="1"/>
    <col min="5" max="5" width="17.7109375" style="18" customWidth="1"/>
    <col min="6" max="6" width="18.5703125" style="19" customWidth="1"/>
    <col min="7" max="7" width="17.5703125" style="14" customWidth="1"/>
    <col min="8" max="8" width="16.28515625" style="18" customWidth="1"/>
    <col min="9" max="9" width="19.140625" style="2" customWidth="1"/>
    <col min="10" max="10" width="8.85546875" style="2" customWidth="1"/>
    <col min="11" max="11" width="16.28515625" style="2" hidden="1" customWidth="1" outlineLevel="1"/>
    <col min="12" max="13" width="16.140625" style="2" hidden="1" customWidth="1" outlineLevel="1"/>
    <col min="14" max="14" width="0" style="2" hidden="1" customWidth="1" outlineLevel="1"/>
    <col min="15" max="15" width="9.140625" style="2" collapsed="1"/>
    <col min="16" max="16" width="13.85546875" style="2" bestFit="1" customWidth="1"/>
    <col min="17" max="16384" width="9.140625" style="2"/>
  </cols>
  <sheetData>
    <row r="1" spans="1:16" s="13" customFormat="1" ht="19.5" hidden="1" customHeight="1">
      <c r="C1" s="40" t="s">
        <v>29</v>
      </c>
      <c r="D1" s="40"/>
      <c r="E1" s="40"/>
      <c r="F1" s="40"/>
      <c r="G1" s="40"/>
      <c r="H1" s="40"/>
      <c r="I1" s="40"/>
    </row>
    <row r="2" spans="1:16" s="18" customFormat="1" ht="19.5" customHeight="1">
      <c r="C2" s="25"/>
      <c r="D2" s="25"/>
      <c r="E2" s="29"/>
      <c r="F2" s="25"/>
      <c r="G2" s="25"/>
      <c r="H2" s="25"/>
      <c r="I2" s="25"/>
    </row>
    <row r="3" spans="1:16" ht="33.75" customHeight="1">
      <c r="A3" s="6"/>
      <c r="B3" s="6"/>
      <c r="C3" s="39" t="s">
        <v>28</v>
      </c>
      <c r="D3" s="39"/>
      <c r="E3" s="39"/>
      <c r="F3" s="39"/>
      <c r="G3" s="39"/>
      <c r="H3" s="39"/>
      <c r="I3" s="39"/>
    </row>
    <row r="4" spans="1:16" ht="74.25" customHeight="1">
      <c r="A4" s="41" t="s">
        <v>26</v>
      </c>
      <c r="B4" s="41"/>
      <c r="C4" s="41"/>
      <c r="D4" s="41"/>
      <c r="E4" s="41"/>
      <c r="F4" s="41"/>
      <c r="G4" s="41"/>
      <c r="H4" s="41"/>
      <c r="I4" s="41"/>
    </row>
    <row r="5" spans="1:16" ht="15.75" customHeight="1">
      <c r="A5" s="6"/>
      <c r="B5" s="6"/>
      <c r="C5" s="6"/>
      <c r="D5" s="6"/>
      <c r="E5" s="6"/>
      <c r="G5" s="6"/>
      <c r="H5" s="6"/>
      <c r="I5" s="6"/>
      <c r="K5" s="2">
        <f>3273967.4+28000</f>
        <v>3301967.4</v>
      </c>
      <c r="L5" s="2">
        <v>3307058.1</v>
      </c>
      <c r="M5" s="2">
        <v>2895283.8</v>
      </c>
    </row>
    <row r="6" spans="1:16" ht="34.5" customHeight="1">
      <c r="A6" s="47" t="s">
        <v>22</v>
      </c>
      <c r="B6" s="47" t="s">
        <v>3</v>
      </c>
      <c r="C6" s="47" t="s">
        <v>27</v>
      </c>
      <c r="D6" s="34" t="s">
        <v>4</v>
      </c>
      <c r="E6" s="36"/>
      <c r="F6" s="37"/>
      <c r="G6" s="37"/>
      <c r="H6" s="37"/>
      <c r="I6" s="38"/>
      <c r="K6" s="3" t="e">
        <f>#REF!</f>
        <v>#REF!</v>
      </c>
      <c r="L6" s="3" t="e">
        <f>#REF!</f>
        <v>#REF!</v>
      </c>
      <c r="M6" s="3" t="e">
        <f>#REF!</f>
        <v>#REF!</v>
      </c>
    </row>
    <row r="7" spans="1:16" ht="68.25" customHeight="1">
      <c r="A7" s="47"/>
      <c r="B7" s="47"/>
      <c r="C7" s="47"/>
      <c r="D7" s="35"/>
      <c r="E7" s="30" t="s">
        <v>30</v>
      </c>
      <c r="F7" s="20" t="s">
        <v>31</v>
      </c>
      <c r="G7" s="30" t="s">
        <v>32</v>
      </c>
      <c r="H7" s="30" t="s">
        <v>33</v>
      </c>
      <c r="I7" s="30" t="s">
        <v>34</v>
      </c>
      <c r="K7" s="3" t="e">
        <f>K5-K6</f>
        <v>#REF!</v>
      </c>
      <c r="L7" s="3" t="e">
        <f>L5-L6</f>
        <v>#REF!</v>
      </c>
      <c r="M7" s="3" t="e">
        <f>M5-M6</f>
        <v>#REF!</v>
      </c>
    </row>
    <row r="8" spans="1:16" ht="57.6" customHeight="1">
      <c r="A8" s="31" t="s">
        <v>20</v>
      </c>
      <c r="B8" s="31" t="s">
        <v>25</v>
      </c>
      <c r="C8" s="15" t="s">
        <v>10</v>
      </c>
      <c r="D8" s="9">
        <v>806</v>
      </c>
      <c r="E8" s="23">
        <f t="shared" ref="E8" si="0">E15</f>
        <v>9490500</v>
      </c>
      <c r="F8" s="23">
        <f t="shared" ref="F8:H8" si="1">F15</f>
        <v>2521800</v>
      </c>
      <c r="G8" s="23">
        <f t="shared" si="1"/>
        <v>2521800</v>
      </c>
      <c r="H8" s="23">
        <f t="shared" si="1"/>
        <v>2521800</v>
      </c>
      <c r="I8" s="24">
        <f>F8+G8+H8+E8</f>
        <v>17055900</v>
      </c>
      <c r="P8" s="3"/>
    </row>
    <row r="9" spans="1:16" ht="38.25" customHeight="1">
      <c r="A9" s="32"/>
      <c r="B9" s="32"/>
      <c r="C9" s="15" t="s">
        <v>11</v>
      </c>
      <c r="D9" s="16"/>
      <c r="E9" s="23"/>
      <c r="F9" s="23"/>
      <c r="G9" s="23"/>
      <c r="H9" s="23"/>
      <c r="I9" s="24"/>
      <c r="K9" s="3">
        <v>2809386.2</v>
      </c>
      <c r="L9" s="3">
        <v>2813055.3</v>
      </c>
      <c r="M9" s="3">
        <v>2810976</v>
      </c>
    </row>
    <row r="10" spans="1:16" ht="63" hidden="1" customHeight="1">
      <c r="A10" s="32"/>
      <c r="B10" s="32"/>
      <c r="C10" s="15" t="s">
        <v>5</v>
      </c>
      <c r="D10" s="17" t="s">
        <v>9</v>
      </c>
      <c r="E10" s="23"/>
      <c r="F10" s="23"/>
      <c r="G10" s="23"/>
      <c r="H10" s="23"/>
      <c r="I10" s="24" t="e">
        <f>SUM(#REF!)</f>
        <v>#REF!</v>
      </c>
      <c r="K10" s="3" t="e">
        <f>#REF!-K9</f>
        <v>#REF!</v>
      </c>
      <c r="L10" s="3" t="e">
        <f>#REF!-L9</f>
        <v>#REF!</v>
      </c>
      <c r="M10" s="3" t="e">
        <f>#REF!-M9</f>
        <v>#REF!</v>
      </c>
      <c r="N10" s="2" t="s">
        <v>2</v>
      </c>
    </row>
    <row r="11" spans="1:16" ht="63" hidden="1" customHeight="1">
      <c r="A11" s="32"/>
      <c r="B11" s="32"/>
      <c r="C11" s="15" t="s">
        <v>8</v>
      </c>
      <c r="D11" s="17" t="s">
        <v>12</v>
      </c>
      <c r="E11" s="23"/>
      <c r="F11" s="23"/>
      <c r="G11" s="23"/>
      <c r="H11" s="23"/>
      <c r="I11" s="24" t="e">
        <f>SUM(#REF!)</f>
        <v>#REF!</v>
      </c>
      <c r="K11" s="3"/>
    </row>
    <row r="12" spans="1:16" ht="31.5" hidden="1" customHeight="1">
      <c r="A12" s="32"/>
      <c r="B12" s="32"/>
      <c r="C12" s="15" t="s">
        <v>13</v>
      </c>
      <c r="D12" s="17" t="s">
        <v>14</v>
      </c>
      <c r="E12" s="23"/>
      <c r="F12" s="23"/>
      <c r="G12" s="23"/>
      <c r="H12" s="23"/>
      <c r="I12" s="24" t="e">
        <f>SUM(#REF!)</f>
        <v>#REF!</v>
      </c>
    </row>
    <row r="13" spans="1:16" ht="78.75" hidden="1" customHeight="1">
      <c r="A13" s="32"/>
      <c r="B13" s="32"/>
      <c r="C13" s="15" t="s">
        <v>7</v>
      </c>
      <c r="D13" s="17" t="s">
        <v>15</v>
      </c>
      <c r="E13" s="23"/>
      <c r="F13" s="23"/>
      <c r="G13" s="23"/>
      <c r="H13" s="23"/>
      <c r="I13" s="24" t="e">
        <f>SUM(#REF!)</f>
        <v>#REF!</v>
      </c>
    </row>
    <row r="14" spans="1:16" ht="47.25" hidden="1" customHeight="1">
      <c r="A14" s="32"/>
      <c r="B14" s="32"/>
      <c r="C14" s="15" t="s">
        <v>6</v>
      </c>
      <c r="D14" s="17" t="s">
        <v>16</v>
      </c>
      <c r="E14" s="23"/>
      <c r="F14" s="23"/>
      <c r="G14" s="23"/>
      <c r="H14" s="23"/>
      <c r="I14" s="24" t="e">
        <f>SUM(#REF!)</f>
        <v>#REF!</v>
      </c>
    </row>
    <row r="15" spans="1:16" ht="85.5" customHeight="1">
      <c r="A15" s="33"/>
      <c r="B15" s="33"/>
      <c r="C15" s="15" t="s">
        <v>21</v>
      </c>
      <c r="D15" s="9">
        <v>806</v>
      </c>
      <c r="E15" s="23">
        <f t="shared" ref="E15" si="2">E16+E20</f>
        <v>9490500</v>
      </c>
      <c r="F15" s="23">
        <f t="shared" ref="F15:H15" si="3">F16+F20</f>
        <v>2521800</v>
      </c>
      <c r="G15" s="23">
        <f t="shared" si="3"/>
        <v>2521800</v>
      </c>
      <c r="H15" s="23">
        <f t="shared" si="3"/>
        <v>2521800</v>
      </c>
      <c r="I15" s="24">
        <f>F15+G15+H15+E15</f>
        <v>17055900</v>
      </c>
    </row>
    <row r="16" spans="1:16" ht="77.099999999999994" customHeight="1">
      <c r="A16" s="44" t="s">
        <v>17</v>
      </c>
      <c r="B16" s="46" t="s">
        <v>24</v>
      </c>
      <c r="C16" s="15" t="s">
        <v>18</v>
      </c>
      <c r="D16" s="11">
        <v>806</v>
      </c>
      <c r="E16" s="23">
        <f t="shared" ref="E16" si="4">E18+E19</f>
        <v>9487500</v>
      </c>
      <c r="F16" s="23">
        <f t="shared" ref="F16:H16" si="5">F18+F19</f>
        <v>2510800</v>
      </c>
      <c r="G16" s="23">
        <f t="shared" si="5"/>
        <v>2510800</v>
      </c>
      <c r="H16" s="23">
        <f t="shared" si="5"/>
        <v>2510800</v>
      </c>
      <c r="I16" s="24">
        <f>F16+G16+H16+E16</f>
        <v>17019900</v>
      </c>
    </row>
    <row r="17" spans="1:9" ht="42" customHeight="1">
      <c r="A17" s="44"/>
      <c r="B17" s="46"/>
      <c r="C17" s="15" t="s">
        <v>11</v>
      </c>
      <c r="D17" s="16"/>
      <c r="E17" s="23"/>
      <c r="F17" s="23"/>
      <c r="G17" s="23"/>
      <c r="H17" s="23"/>
      <c r="I17" s="24"/>
    </row>
    <row r="18" spans="1:9" ht="40.5" customHeight="1">
      <c r="A18" s="44"/>
      <c r="B18" s="46"/>
      <c r="C18" s="15" t="s">
        <v>21</v>
      </c>
      <c r="D18" s="11">
        <v>806</v>
      </c>
      <c r="E18" s="23">
        <v>765000</v>
      </c>
      <c r="F18" s="23">
        <v>765000</v>
      </c>
      <c r="G18" s="23">
        <v>765000</v>
      </c>
      <c r="H18" s="23">
        <v>765000</v>
      </c>
      <c r="I18" s="24">
        <f>F18+G18+H18+E18</f>
        <v>3060000</v>
      </c>
    </row>
    <row r="19" spans="1:9" ht="43.5" customHeight="1">
      <c r="A19" s="44"/>
      <c r="B19" s="46"/>
      <c r="C19" s="15" t="s">
        <v>21</v>
      </c>
      <c r="D19" s="11">
        <v>806</v>
      </c>
      <c r="E19" s="23">
        <f>1580500+7142000</f>
        <v>8722500</v>
      </c>
      <c r="F19" s="23">
        <v>1745800</v>
      </c>
      <c r="G19" s="23">
        <v>1745800</v>
      </c>
      <c r="H19" s="23">
        <v>1745800</v>
      </c>
      <c r="I19" s="24">
        <f>F19+G19+H19+E19</f>
        <v>13959900</v>
      </c>
    </row>
    <row r="20" spans="1:9" ht="66" customHeight="1">
      <c r="A20" s="44" t="s">
        <v>19</v>
      </c>
      <c r="B20" s="46" t="s">
        <v>23</v>
      </c>
      <c r="C20" s="15" t="s">
        <v>18</v>
      </c>
      <c r="D20" s="11">
        <v>806</v>
      </c>
      <c r="E20" s="23">
        <v>3000</v>
      </c>
      <c r="F20" s="23">
        <f>F22</f>
        <v>11000</v>
      </c>
      <c r="G20" s="23">
        <f t="shared" ref="G20:H20" si="6">G22</f>
        <v>11000</v>
      </c>
      <c r="H20" s="23">
        <f t="shared" si="6"/>
        <v>11000</v>
      </c>
      <c r="I20" s="24">
        <f>F20+G20+H20+E20</f>
        <v>36000</v>
      </c>
    </row>
    <row r="21" spans="1:9" ht="43.5" customHeight="1">
      <c r="A21" s="44"/>
      <c r="B21" s="46"/>
      <c r="C21" s="15" t="s">
        <v>11</v>
      </c>
      <c r="D21" s="16"/>
      <c r="E21" s="23"/>
      <c r="F21" s="23"/>
      <c r="G21" s="24"/>
      <c r="H21" s="24"/>
      <c r="I21" s="24">
        <v>0</v>
      </c>
    </row>
    <row r="22" spans="1:9" ht="43.5" customHeight="1">
      <c r="A22" s="44"/>
      <c r="B22" s="46"/>
      <c r="C22" s="15" t="s">
        <v>21</v>
      </c>
      <c r="D22" s="9">
        <v>806</v>
      </c>
      <c r="E22" s="23">
        <v>3000</v>
      </c>
      <c r="F22" s="23">
        <f>6000+5000</f>
        <v>11000</v>
      </c>
      <c r="G22" s="23">
        <f>6000+5000</f>
        <v>11000</v>
      </c>
      <c r="H22" s="23">
        <f>6000+5000</f>
        <v>11000</v>
      </c>
      <c r="I22" s="24">
        <f>F22+G22+H22+E22</f>
        <v>36000</v>
      </c>
    </row>
    <row r="23" spans="1:9" ht="43.5" customHeight="1">
      <c r="A23" s="1"/>
      <c r="B23" s="7"/>
      <c r="C23" s="1"/>
      <c r="D23" s="10"/>
      <c r="E23" s="10"/>
      <c r="F23" s="21"/>
      <c r="G23" s="8"/>
      <c r="H23" s="8"/>
      <c r="I23" s="12"/>
    </row>
    <row r="24" spans="1:9" ht="55.5" customHeight="1">
      <c r="A24" s="45"/>
      <c r="B24" s="45"/>
      <c r="C24" s="45"/>
      <c r="D24" s="45"/>
      <c r="E24" s="28"/>
      <c r="F24" s="49"/>
      <c r="G24" s="49"/>
      <c r="H24" s="49"/>
      <c r="I24" s="49"/>
    </row>
    <row r="25" spans="1:9" s="4" customFormat="1" ht="51.75" customHeight="1">
      <c r="A25" s="43"/>
      <c r="B25" s="43"/>
      <c r="C25" s="43"/>
      <c r="D25" s="43"/>
      <c r="E25" s="27"/>
      <c r="F25" s="48"/>
      <c r="G25" s="48"/>
      <c r="H25" s="48"/>
      <c r="I25" s="48"/>
    </row>
    <row r="26" spans="1:9" s="5" customFormat="1" ht="15.75" hidden="1" customHeight="1">
      <c r="A26" s="42" t="s">
        <v>1</v>
      </c>
      <c r="B26" s="42"/>
      <c r="C26" s="42"/>
      <c r="D26" s="42"/>
      <c r="E26" s="26"/>
      <c r="F26" s="22"/>
      <c r="I26" s="5" t="s">
        <v>0</v>
      </c>
    </row>
    <row r="27" spans="1:9" ht="15.75" hidden="1" customHeight="1"/>
    <row r="28" spans="1:9" ht="15.75" hidden="1" customHeight="1"/>
  </sheetData>
  <mergeCells count="19">
    <mergeCell ref="A16:A19"/>
    <mergeCell ref="B16:B19"/>
    <mergeCell ref="C6:C7"/>
    <mergeCell ref="F25:I25"/>
    <mergeCell ref="F24:I24"/>
    <mergeCell ref="B6:B7"/>
    <mergeCell ref="B8:B15"/>
    <mergeCell ref="A6:A7"/>
    <mergeCell ref="A26:D26"/>
    <mergeCell ref="A25:D25"/>
    <mergeCell ref="A20:A22"/>
    <mergeCell ref="A24:D24"/>
    <mergeCell ref="B20:B22"/>
    <mergeCell ref="A8:A15"/>
    <mergeCell ref="D6:D7"/>
    <mergeCell ref="E6:I6"/>
    <mergeCell ref="C3:I3"/>
    <mergeCell ref="C1:I1"/>
    <mergeCell ref="A4:I4"/>
  </mergeCells>
  <phoneticPr fontId="0" type="noConversion"/>
  <pageMargins left="0.55118110236220474" right="0" top="0.51181102362204722" bottom="0.51181102362204722" header="0.31496062992125984" footer="0.31496062992125984"/>
  <pageSetup paperSize="9" scale="80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ГПприл.2-объемы</vt:lpstr>
      <vt:lpstr>'ГПприл.2-объемы'!Заголовки_для_печати</vt:lpstr>
      <vt:lpstr>'ГПприл.2-объемы'!Область_печати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2022-11-14T03:00:00Z</cp:lastPrinted>
  <dcterms:created xsi:type="dcterms:W3CDTF">2013-07-29T03:10:57Z</dcterms:created>
  <dcterms:modified xsi:type="dcterms:W3CDTF">2023-11-01T02:53:33Z</dcterms:modified>
</cp:coreProperties>
</file>