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640" tabRatio="851"/>
  </bookViews>
  <sheets>
    <sheet name="ГПприл.3-объемы (2)" sheetId="11" r:id="rId1"/>
    <sheet name="Лист1" sheetId="1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0">'ГПприл.3-объемы (2)'!$5:$6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0">'ГПприл.3-объемы (2)'!$A$1:$I$42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F10" i="11"/>
  <c r="G10"/>
  <c r="H10"/>
  <c r="F9"/>
  <c r="G9"/>
  <c r="H9"/>
  <c r="I11"/>
  <c r="I12"/>
  <c r="I13"/>
  <c r="I14"/>
  <c r="I15"/>
  <c r="I16"/>
  <c r="I17"/>
  <c r="I19"/>
  <c r="I20"/>
  <c r="I21"/>
  <c r="I22"/>
  <c r="I23"/>
  <c r="I24"/>
  <c r="I25"/>
  <c r="I26"/>
  <c r="I27"/>
  <c r="I28"/>
  <c r="I29"/>
  <c r="E9"/>
  <c r="E7" s="1"/>
  <c r="I38"/>
  <c r="H30"/>
  <c r="H18"/>
  <c r="I9" l="1"/>
  <c r="I10"/>
  <c r="H7"/>
  <c r="G18"/>
  <c r="G7" s="1"/>
  <c r="G30"/>
  <c r="I31" l="1"/>
  <c r="I32"/>
  <c r="I33"/>
  <c r="I34"/>
  <c r="I35"/>
  <c r="I36"/>
  <c r="F30"/>
  <c r="F18"/>
  <c r="I18" l="1"/>
  <c r="F7"/>
  <c r="I30"/>
  <c r="K4"/>
  <c r="I7" l="1"/>
  <c r="L9"/>
  <c r="M9"/>
  <c r="K9" l="1"/>
  <c r="M5"/>
  <c r="M6" s="1"/>
  <c r="K5"/>
  <c r="K6" s="1"/>
  <c r="L5"/>
  <c r="L6" s="1"/>
</calcChain>
</file>

<file path=xl/sharedStrings.xml><?xml version="1.0" encoding="utf-8"?>
<sst xmlns="http://schemas.openxmlformats.org/spreadsheetml/2006/main" count="62" uniqueCount="35">
  <si>
    <t>Т.В. Веселина</t>
  </si>
  <si>
    <t>Первый заместитель министра культуры  Красноярского края</t>
  </si>
  <si>
    <t>Наименование  программы, подпрограммы</t>
  </si>
  <si>
    <t>ГРБС</t>
  </si>
  <si>
    <t>министерство строительства и архитектуры Красноярского края</t>
  </si>
  <si>
    <t>всего расходные обязательства по программе</t>
  </si>
  <si>
    <t>в том числе по ГРБС:</t>
  </si>
  <si>
    <t>Подпрограмма 1</t>
  </si>
  <si>
    <t>всего расходные обязательства по подпрограмме</t>
  </si>
  <si>
    <t>Подпрограмма 2</t>
  </si>
  <si>
    <t>Подпрограмма 3</t>
  </si>
  <si>
    <t>Муниципальная программа</t>
  </si>
  <si>
    <t>"Обеспечение реализации муниципальной программы и прочие мероприятия"</t>
  </si>
  <si>
    <t>администрация Богучанского района</t>
  </si>
  <si>
    <t>Статус (муниципальная программа, подпрограмма)</t>
  </si>
  <si>
    <t>х</t>
  </si>
  <si>
    <t>806</t>
  </si>
  <si>
    <t xml:space="preserve">"Развитие сельского хозяйства в Богучанском районе" </t>
  </si>
  <si>
    <t>807</t>
  </si>
  <si>
    <t>808</t>
  </si>
  <si>
    <t>809</t>
  </si>
  <si>
    <t>810</t>
  </si>
  <si>
    <t>863</t>
  </si>
  <si>
    <t>Расходы по годам (рублей)</t>
  </si>
  <si>
    <t>муниципальной программы</t>
  </si>
  <si>
    <t>Распределение планируемых расходов за счет средств районного бюджета по мероприятиям и подпрограммам</t>
  </si>
  <si>
    <t xml:space="preserve">Приложение № 2 к муниципальной программе "Развитие сельского хозяйства в Богучанском районе" </t>
  </si>
  <si>
    <t>Наименование главного распорядителя бюджетных средств (далее ГРБС)</t>
  </si>
  <si>
    <t>"Комплексное развитие сельских территорий"</t>
  </si>
  <si>
    <t>"Развитие малых форм хозяйствования и сельскохозяйственной кооперации"</t>
  </si>
  <si>
    <t>текущий финансовый 2023 год</t>
  </si>
  <si>
    <t>очередной финансовый 2024 год</t>
  </si>
  <si>
    <t>первый год планового периода 2025 год</t>
  </si>
  <si>
    <t>второй год планового периода 2026 год</t>
  </si>
  <si>
    <t>Итого на период  
2023-2026 годы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</si>
</sst>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45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43" fontId="2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3" fontId="2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2" fillId="0" borderId="0" xfId="3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073;&#1102;&#1076;&#1078;&#1077;&#1090;%202008%20&#1085;&#1072;%20entirenetwork\Documents%20and%20Settings\&#1070;&#1088;&#1100;&#1077;&#1074;&#1072;\Application%20Data\Microsoft\Excel\&#1057;&#1069;&#1056;\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ГП-ПП"/>
      <sheetName val="ПП1"/>
      <sheetName val="ПП2"/>
      <sheetName val="ПП3"/>
      <sheetName val="ПП4"/>
      <sheetName val="ПП5"/>
      <sheetName val="ГП-ГЗ"/>
      <sheetName val="АНАЛИЗ ЛИМИТОВ"/>
      <sheetName val="СВЕРКА гз"/>
      <sheetName val="классиф"/>
      <sheetName val="ПП4от Минэка"/>
    </sheetNames>
    <sheetDataSet>
      <sheetData sheetId="0" refreshError="1"/>
      <sheetData sheetId="1" refreshError="1"/>
      <sheetData sheetId="2" refreshError="1"/>
      <sheetData sheetId="3">
        <row r="85">
          <cell r="J85">
            <v>6929</v>
          </cell>
          <cell r="K85">
            <v>6929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P47"/>
  <sheetViews>
    <sheetView tabSelected="1" topLeftCell="A5" zoomScaleSheetLayoutView="85" workbookViewId="0">
      <selection activeCell="E7" sqref="E7:H7"/>
    </sheetView>
  </sheetViews>
  <sheetFormatPr defaultRowHeight="15.75" outlineLevelCol="1"/>
  <cols>
    <col min="1" max="1" width="18.42578125" style="2" customWidth="1"/>
    <col min="2" max="2" width="23.140625" style="2" customWidth="1"/>
    <col min="3" max="3" width="24.7109375" style="2" customWidth="1"/>
    <col min="4" max="4" width="8" style="2" customWidth="1"/>
    <col min="5" max="5" width="17.42578125" style="2" customWidth="1"/>
    <col min="6" max="6" width="16.42578125" style="2" customWidth="1"/>
    <col min="7" max="8" width="17" style="2" customWidth="1"/>
    <col min="9" max="9" width="17.42578125" style="2" customWidth="1"/>
    <col min="10" max="10" width="8.85546875" style="2" customWidth="1"/>
    <col min="11" max="11" width="16.28515625" style="2" hidden="1" customWidth="1" outlineLevel="1"/>
    <col min="12" max="13" width="16.140625" style="2" hidden="1" customWidth="1" outlineLevel="1"/>
    <col min="14" max="14" width="0" style="2" hidden="1" customWidth="1" outlineLevel="1"/>
    <col min="15" max="15" width="13.85546875" style="2" bestFit="1" customWidth="1" collapsed="1"/>
    <col min="16" max="16" width="13.85546875" style="2" bestFit="1" customWidth="1"/>
    <col min="17" max="16384" width="9.140625" style="2"/>
  </cols>
  <sheetData>
    <row r="1" spans="1:16" ht="37.5" customHeight="1">
      <c r="E1" s="25" t="s">
        <v>26</v>
      </c>
      <c r="F1" s="25"/>
      <c r="G1" s="25"/>
      <c r="H1" s="25"/>
      <c r="I1" s="25"/>
    </row>
    <row r="2" spans="1:16" ht="24" customHeight="1">
      <c r="A2" s="26" t="s">
        <v>25</v>
      </c>
      <c r="B2" s="26"/>
      <c r="C2" s="26"/>
      <c r="D2" s="26"/>
      <c r="E2" s="26"/>
      <c r="F2" s="26"/>
      <c r="G2" s="26"/>
      <c r="H2" s="26"/>
      <c r="I2" s="26"/>
    </row>
    <row r="3" spans="1:16" ht="22.5" customHeight="1">
      <c r="A3" s="26" t="s">
        <v>24</v>
      </c>
      <c r="B3" s="26"/>
      <c r="C3" s="26"/>
      <c r="D3" s="26"/>
      <c r="E3" s="26"/>
      <c r="F3" s="26"/>
      <c r="G3" s="26"/>
      <c r="H3" s="26"/>
      <c r="I3" s="26"/>
    </row>
    <row r="4" spans="1:16">
      <c r="A4" s="6"/>
      <c r="B4" s="6"/>
      <c r="C4" s="6"/>
      <c r="D4" s="6"/>
      <c r="E4" s="6"/>
      <c r="F4" s="6"/>
      <c r="G4" s="6"/>
      <c r="H4" s="6"/>
      <c r="I4" s="6"/>
      <c r="K4" s="2">
        <f>3273967.4+28000</f>
        <v>3301967.4</v>
      </c>
      <c r="L4" s="2">
        <v>3307058.1</v>
      </c>
      <c r="M4" s="2">
        <v>2895283.8</v>
      </c>
    </row>
    <row r="5" spans="1:16" ht="18" customHeight="1">
      <c r="A5" s="27" t="s">
        <v>14</v>
      </c>
      <c r="B5" s="27" t="s">
        <v>2</v>
      </c>
      <c r="C5" s="27" t="s">
        <v>27</v>
      </c>
      <c r="D5" s="23" t="s">
        <v>3</v>
      </c>
      <c r="E5" s="29" t="s">
        <v>23</v>
      </c>
      <c r="F5" s="30"/>
      <c r="G5" s="30"/>
      <c r="H5" s="30"/>
      <c r="I5" s="31"/>
      <c r="K5" s="3" t="e">
        <f>#REF!</f>
        <v>#REF!</v>
      </c>
      <c r="L5" s="3" t="e">
        <f>#REF!</f>
        <v>#REF!</v>
      </c>
      <c r="M5" s="3" t="e">
        <f>#REF!</f>
        <v>#REF!</v>
      </c>
    </row>
    <row r="6" spans="1:16" ht="67.5" customHeight="1">
      <c r="A6" s="28"/>
      <c r="B6" s="28"/>
      <c r="C6" s="28"/>
      <c r="D6" s="32"/>
      <c r="E6" s="17" t="s">
        <v>30</v>
      </c>
      <c r="F6" s="17" t="s">
        <v>31</v>
      </c>
      <c r="G6" s="17" t="s">
        <v>32</v>
      </c>
      <c r="H6" s="17" t="s">
        <v>33</v>
      </c>
      <c r="I6" s="17" t="s">
        <v>34</v>
      </c>
      <c r="K6" s="3" t="e">
        <f>K4-K5</f>
        <v>#REF!</v>
      </c>
      <c r="L6" s="3" t="e">
        <f>L4-L5</f>
        <v>#REF!</v>
      </c>
      <c r="M6" s="3" t="e">
        <f>M4-M5</f>
        <v>#REF!</v>
      </c>
    </row>
    <row r="7" spans="1:16" ht="47.25" customHeight="1">
      <c r="A7" s="23" t="s">
        <v>11</v>
      </c>
      <c r="B7" s="23" t="s">
        <v>17</v>
      </c>
      <c r="C7" s="16" t="s">
        <v>5</v>
      </c>
      <c r="D7" s="17" t="s">
        <v>15</v>
      </c>
      <c r="E7" s="7">
        <f>SUM(E9)</f>
        <v>2216086</v>
      </c>
      <c r="F7" s="7">
        <f t="shared" ref="F7:I7" si="0">SUM(F9)</f>
        <v>2290500</v>
      </c>
      <c r="G7" s="7">
        <f t="shared" si="0"/>
        <v>2290500</v>
      </c>
      <c r="H7" s="7">
        <f t="shared" si="0"/>
        <v>2290500</v>
      </c>
      <c r="I7" s="7">
        <f t="shared" si="0"/>
        <v>9087586</v>
      </c>
      <c r="O7" s="22"/>
      <c r="P7" s="3"/>
    </row>
    <row r="8" spans="1:16">
      <c r="A8" s="24"/>
      <c r="B8" s="24"/>
      <c r="C8" s="16" t="s">
        <v>6</v>
      </c>
      <c r="D8" s="17"/>
      <c r="E8" s="7"/>
      <c r="F8" s="7"/>
      <c r="G8" s="7"/>
      <c r="H8" s="7"/>
      <c r="I8" s="7"/>
      <c r="K8" s="3">
        <v>2809386.2</v>
      </c>
      <c r="L8" s="3">
        <v>2813055.3</v>
      </c>
      <c r="M8" s="3">
        <v>2810976</v>
      </c>
    </row>
    <row r="9" spans="1:16" ht="31.5">
      <c r="A9" s="24"/>
      <c r="B9" s="24"/>
      <c r="C9" s="16" t="s">
        <v>13</v>
      </c>
      <c r="D9" s="1" t="s">
        <v>16</v>
      </c>
      <c r="E9" s="7">
        <f>SUM(E17+E29+E38)</f>
        <v>2216086</v>
      </c>
      <c r="F9" s="7">
        <f t="shared" ref="F9:I9" si="1">SUM(F17+F29+F38)</f>
        <v>2290500</v>
      </c>
      <c r="G9" s="7">
        <f t="shared" si="1"/>
        <v>2290500</v>
      </c>
      <c r="H9" s="7">
        <f t="shared" si="1"/>
        <v>2290500</v>
      </c>
      <c r="I9" s="7">
        <f t="shared" si="1"/>
        <v>9087586</v>
      </c>
      <c r="K9" s="3" t="e">
        <f>#REF!-[13]ПП3!J85-[13]ПП3!J98-[13]ПП3!J99</f>
        <v>#REF!</v>
      </c>
      <c r="L9" s="3" t="e">
        <f>#REF!-[13]ПП3!K85-[13]ПП3!K98-[13]ПП3!K99</f>
        <v>#REF!</v>
      </c>
      <c r="M9" s="3" t="e">
        <f>#REF!-[13]ПП3!L85-[13]ПП3!L98-[13]ПП3!L99</f>
        <v>#REF!</v>
      </c>
    </row>
    <row r="10" spans="1:16" ht="47.25" customHeight="1">
      <c r="A10" s="23" t="s">
        <v>7</v>
      </c>
      <c r="B10" s="36" t="s">
        <v>29</v>
      </c>
      <c r="C10" s="10" t="s">
        <v>8</v>
      </c>
      <c r="D10" s="11" t="s">
        <v>15</v>
      </c>
      <c r="E10" s="13">
        <v>10000</v>
      </c>
      <c r="F10" s="13">
        <f>SUM(F17:F17)</f>
        <v>15000</v>
      </c>
      <c r="G10" s="13">
        <f>SUM(G17:G17)</f>
        <v>15000</v>
      </c>
      <c r="H10" s="13">
        <f>SUM(H17:H17)</f>
        <v>15000</v>
      </c>
      <c r="I10" s="7">
        <f t="shared" ref="I10:I30" si="2">SUM(E10:H10)</f>
        <v>55000</v>
      </c>
    </row>
    <row r="11" spans="1:16" hidden="1">
      <c r="A11" s="24"/>
      <c r="B11" s="37"/>
      <c r="C11" s="10"/>
      <c r="D11" s="11">
        <v>806</v>
      </c>
      <c r="E11" s="15"/>
      <c r="F11" s="15"/>
      <c r="G11" s="15"/>
      <c r="H11" s="15"/>
      <c r="I11" s="7">
        <f t="shared" si="2"/>
        <v>0</v>
      </c>
    </row>
    <row r="12" spans="1:16" ht="15.75" hidden="1" customHeight="1">
      <c r="A12" s="24"/>
      <c r="B12" s="37"/>
      <c r="C12" s="10"/>
      <c r="D12" s="11">
        <v>806</v>
      </c>
      <c r="E12" s="13">
        <v>2200</v>
      </c>
      <c r="F12" s="13">
        <v>2200</v>
      </c>
      <c r="G12" s="13"/>
      <c r="H12" s="13"/>
      <c r="I12" s="7">
        <f t="shared" si="2"/>
        <v>4400</v>
      </c>
    </row>
    <row r="13" spans="1:16" hidden="1">
      <c r="A13" s="24"/>
      <c r="B13" s="37"/>
      <c r="C13" s="10"/>
      <c r="D13" s="1" t="s">
        <v>16</v>
      </c>
      <c r="E13" s="15"/>
      <c r="F13" s="15"/>
      <c r="G13" s="15"/>
      <c r="H13" s="15"/>
      <c r="I13" s="7">
        <f t="shared" si="2"/>
        <v>0</v>
      </c>
    </row>
    <row r="14" spans="1:16" ht="63" hidden="1" customHeight="1">
      <c r="A14" s="24"/>
      <c r="B14" s="37"/>
      <c r="C14" s="10" t="s">
        <v>4</v>
      </c>
      <c r="D14" s="1" t="s">
        <v>18</v>
      </c>
      <c r="E14" s="14"/>
      <c r="F14" s="14"/>
      <c r="G14" s="14"/>
      <c r="H14" s="14"/>
      <c r="I14" s="7">
        <f t="shared" si="2"/>
        <v>0</v>
      </c>
    </row>
    <row r="15" spans="1:16" ht="18" hidden="1" customHeight="1">
      <c r="A15" s="24"/>
      <c r="B15" s="37"/>
      <c r="C15" s="10"/>
      <c r="D15" s="1" t="s">
        <v>16</v>
      </c>
      <c r="E15" s="14"/>
      <c r="F15" s="14"/>
      <c r="G15" s="14"/>
      <c r="H15" s="14"/>
      <c r="I15" s="7">
        <f t="shared" si="2"/>
        <v>0</v>
      </c>
    </row>
    <row r="16" spans="1:16">
      <c r="A16" s="24"/>
      <c r="B16" s="37"/>
      <c r="C16" s="10" t="s">
        <v>6</v>
      </c>
      <c r="D16" s="1"/>
      <c r="E16" s="14"/>
      <c r="F16" s="14"/>
      <c r="G16" s="14"/>
      <c r="H16" s="14"/>
      <c r="I16" s="7">
        <f t="shared" si="2"/>
        <v>0</v>
      </c>
    </row>
    <row r="17" spans="1:9" ht="31.5">
      <c r="A17" s="24"/>
      <c r="B17" s="37"/>
      <c r="C17" s="12" t="s">
        <v>13</v>
      </c>
      <c r="D17" s="1" t="s">
        <v>16</v>
      </c>
      <c r="E17" s="14">
        <v>10000</v>
      </c>
      <c r="F17" s="14">
        <v>15000</v>
      </c>
      <c r="G17" s="14">
        <v>15000</v>
      </c>
      <c r="H17" s="14">
        <v>15000</v>
      </c>
      <c r="I17" s="7">
        <f t="shared" si="2"/>
        <v>55000</v>
      </c>
    </row>
    <row r="18" spans="1:9" ht="48" customHeight="1">
      <c r="A18" s="23" t="s">
        <v>9</v>
      </c>
      <c r="B18" s="23" t="s">
        <v>28</v>
      </c>
      <c r="C18" s="33" t="s">
        <v>8</v>
      </c>
      <c r="D18" s="11" t="s">
        <v>15</v>
      </c>
      <c r="E18" s="14">
        <v>93000</v>
      </c>
      <c r="F18" s="14">
        <f t="shared" ref="F18:H18" si="3">F29</f>
        <v>93000</v>
      </c>
      <c r="G18" s="14">
        <f t="shared" si="3"/>
        <v>93000</v>
      </c>
      <c r="H18" s="14">
        <f t="shared" si="3"/>
        <v>93000</v>
      </c>
      <c r="I18" s="7">
        <f t="shared" si="2"/>
        <v>372000</v>
      </c>
    </row>
    <row r="19" spans="1:9" ht="20.25" hidden="1" customHeight="1">
      <c r="A19" s="24"/>
      <c r="B19" s="24"/>
      <c r="C19" s="34"/>
      <c r="D19" s="1" t="s">
        <v>22</v>
      </c>
      <c r="E19" s="14"/>
      <c r="F19" s="14"/>
      <c r="G19" s="14"/>
      <c r="H19" s="14"/>
      <c r="I19" s="7">
        <f t="shared" si="2"/>
        <v>0</v>
      </c>
    </row>
    <row r="20" spans="1:9" hidden="1">
      <c r="A20" s="24"/>
      <c r="B20" s="24"/>
      <c r="C20" s="34"/>
      <c r="D20" s="1" t="s">
        <v>16</v>
      </c>
      <c r="E20" s="14"/>
      <c r="F20" s="14"/>
      <c r="G20" s="14"/>
      <c r="H20" s="14"/>
      <c r="I20" s="7">
        <f t="shared" si="2"/>
        <v>0</v>
      </c>
    </row>
    <row r="21" spans="1:9" hidden="1">
      <c r="A21" s="24"/>
      <c r="B21" s="24"/>
      <c r="C21" s="34"/>
      <c r="D21" s="1" t="s">
        <v>16</v>
      </c>
      <c r="E21" s="14"/>
      <c r="F21" s="14"/>
      <c r="G21" s="14"/>
      <c r="H21" s="14"/>
      <c r="I21" s="7">
        <f t="shared" si="2"/>
        <v>0</v>
      </c>
    </row>
    <row r="22" spans="1:9" hidden="1">
      <c r="A22" s="24"/>
      <c r="B22" s="24"/>
      <c r="C22" s="34"/>
      <c r="D22" s="1" t="s">
        <v>16</v>
      </c>
      <c r="E22" s="14"/>
      <c r="F22" s="14"/>
      <c r="G22" s="14"/>
      <c r="H22" s="14"/>
      <c r="I22" s="7">
        <f t="shared" si="2"/>
        <v>0</v>
      </c>
    </row>
    <row r="23" spans="1:9" ht="63" hidden="1" customHeight="1">
      <c r="A23" s="24"/>
      <c r="B23" s="24"/>
      <c r="C23" s="34"/>
      <c r="D23" s="1" t="s">
        <v>18</v>
      </c>
      <c r="E23" s="14"/>
      <c r="F23" s="14"/>
      <c r="G23" s="14"/>
      <c r="H23" s="14"/>
      <c r="I23" s="7">
        <f t="shared" si="2"/>
        <v>0</v>
      </c>
    </row>
    <row r="24" spans="1:9" ht="63" hidden="1" customHeight="1">
      <c r="A24" s="24"/>
      <c r="B24" s="24"/>
      <c r="C24" s="34"/>
      <c r="D24" s="1" t="s">
        <v>19</v>
      </c>
      <c r="E24" s="14"/>
      <c r="F24" s="14"/>
      <c r="G24" s="14"/>
      <c r="H24" s="14"/>
      <c r="I24" s="7">
        <f t="shared" si="2"/>
        <v>0</v>
      </c>
    </row>
    <row r="25" spans="1:9" ht="78.75" hidden="1" customHeight="1">
      <c r="A25" s="24"/>
      <c r="B25" s="24"/>
      <c r="C25" s="34"/>
      <c r="D25" s="1" t="s">
        <v>20</v>
      </c>
      <c r="E25" s="14"/>
      <c r="F25" s="14"/>
      <c r="G25" s="14"/>
      <c r="H25" s="14"/>
      <c r="I25" s="7">
        <f t="shared" si="2"/>
        <v>0</v>
      </c>
    </row>
    <row r="26" spans="1:9" ht="47.25" hidden="1" customHeight="1">
      <c r="A26" s="24"/>
      <c r="B26" s="24"/>
      <c r="C26" s="34"/>
      <c r="D26" s="1" t="s">
        <v>21</v>
      </c>
      <c r="E26" s="14"/>
      <c r="F26" s="14"/>
      <c r="G26" s="14"/>
      <c r="H26" s="14"/>
      <c r="I26" s="7">
        <f t="shared" si="2"/>
        <v>0</v>
      </c>
    </row>
    <row r="27" spans="1:9" hidden="1">
      <c r="A27" s="24"/>
      <c r="B27" s="24"/>
      <c r="C27" s="35"/>
      <c r="D27" s="1" t="s">
        <v>16</v>
      </c>
      <c r="E27" s="14">
        <v>617800</v>
      </c>
      <c r="F27" s="14">
        <v>617800</v>
      </c>
      <c r="G27" s="14"/>
      <c r="H27" s="14"/>
      <c r="I27" s="7">
        <f t="shared" si="2"/>
        <v>1235600</v>
      </c>
    </row>
    <row r="28" spans="1:9">
      <c r="A28" s="24"/>
      <c r="B28" s="24"/>
      <c r="C28" s="10" t="s">
        <v>6</v>
      </c>
      <c r="D28" s="1"/>
      <c r="E28" s="14"/>
      <c r="F28" s="14"/>
      <c r="G28" s="14"/>
      <c r="H28" s="14"/>
      <c r="I28" s="7">
        <f t="shared" si="2"/>
        <v>0</v>
      </c>
    </row>
    <row r="29" spans="1:9" ht="31.5">
      <c r="A29" s="32"/>
      <c r="B29" s="32"/>
      <c r="C29" s="10" t="s">
        <v>13</v>
      </c>
      <c r="D29" s="1" t="s">
        <v>16</v>
      </c>
      <c r="E29" s="14">
        <v>93000</v>
      </c>
      <c r="F29" s="14">
        <v>93000</v>
      </c>
      <c r="G29" s="14">
        <v>93000</v>
      </c>
      <c r="H29" s="14">
        <v>93000</v>
      </c>
      <c r="I29" s="7">
        <f t="shared" si="2"/>
        <v>372000</v>
      </c>
    </row>
    <row r="30" spans="1:9" ht="48" customHeight="1">
      <c r="A30" s="41" t="s">
        <v>10</v>
      </c>
      <c r="B30" s="41" t="s">
        <v>12</v>
      </c>
      <c r="C30" s="33" t="s">
        <v>8</v>
      </c>
      <c r="D30" s="1" t="s">
        <v>15</v>
      </c>
      <c r="E30" s="14">
        <v>2113086</v>
      </c>
      <c r="F30" s="14">
        <f t="shared" ref="F30:H30" si="4">F38</f>
        <v>2182500</v>
      </c>
      <c r="G30" s="14">
        <f t="shared" si="4"/>
        <v>2182500</v>
      </c>
      <c r="H30" s="14">
        <f t="shared" si="4"/>
        <v>2182500</v>
      </c>
      <c r="I30" s="7">
        <f t="shared" si="2"/>
        <v>8660586</v>
      </c>
    </row>
    <row r="31" spans="1:9" hidden="1">
      <c r="A31" s="41"/>
      <c r="B31" s="41"/>
      <c r="C31" s="34"/>
      <c r="D31" s="1" t="s">
        <v>16</v>
      </c>
      <c r="E31" s="14"/>
      <c r="F31" s="14"/>
      <c r="G31" s="14"/>
      <c r="H31" s="14"/>
      <c r="I31" s="14">
        <f t="shared" ref="I31:I36" si="5">SUM(E31:F31)</f>
        <v>0</v>
      </c>
    </row>
    <row r="32" spans="1:9" hidden="1">
      <c r="A32" s="41"/>
      <c r="B32" s="41"/>
      <c r="C32" s="34"/>
      <c r="D32" s="1" t="s">
        <v>16</v>
      </c>
      <c r="E32" s="14">
        <v>741928</v>
      </c>
      <c r="F32" s="14">
        <v>741928</v>
      </c>
      <c r="G32" s="14"/>
      <c r="H32" s="14"/>
      <c r="I32" s="14">
        <f t="shared" si="5"/>
        <v>1483856</v>
      </c>
    </row>
    <row r="33" spans="1:9" hidden="1">
      <c r="A33" s="41"/>
      <c r="B33" s="41"/>
      <c r="C33" s="34"/>
      <c r="D33" s="1" t="s">
        <v>16</v>
      </c>
      <c r="E33" s="14">
        <v>224062</v>
      </c>
      <c r="F33" s="14">
        <v>224062</v>
      </c>
      <c r="G33" s="14"/>
      <c r="H33" s="14"/>
      <c r="I33" s="14">
        <f t="shared" si="5"/>
        <v>448124</v>
      </c>
    </row>
    <row r="34" spans="1:9" hidden="1">
      <c r="A34" s="41"/>
      <c r="B34" s="41"/>
      <c r="C34" s="34"/>
      <c r="D34" s="1" t="s">
        <v>16</v>
      </c>
      <c r="E34" s="14"/>
      <c r="F34" s="14"/>
      <c r="G34" s="14"/>
      <c r="H34" s="14"/>
      <c r="I34" s="14">
        <f t="shared" si="5"/>
        <v>0</v>
      </c>
    </row>
    <row r="35" spans="1:9" hidden="1">
      <c r="A35" s="41"/>
      <c r="B35" s="41"/>
      <c r="C35" s="34"/>
      <c r="D35" s="1" t="s">
        <v>16</v>
      </c>
      <c r="E35" s="14">
        <v>100000</v>
      </c>
      <c r="F35" s="14">
        <v>100000</v>
      </c>
      <c r="G35" s="14"/>
      <c r="H35" s="14"/>
      <c r="I35" s="14">
        <f t="shared" si="5"/>
        <v>200000</v>
      </c>
    </row>
    <row r="36" spans="1:9" hidden="1">
      <c r="A36" s="41"/>
      <c r="B36" s="41"/>
      <c r="C36" s="34"/>
      <c r="D36" s="1" t="s">
        <v>16</v>
      </c>
      <c r="E36" s="14"/>
      <c r="F36" s="14"/>
      <c r="G36" s="14"/>
      <c r="H36" s="14"/>
      <c r="I36" s="14">
        <f t="shared" si="5"/>
        <v>0</v>
      </c>
    </row>
    <row r="37" spans="1:9">
      <c r="A37" s="41"/>
      <c r="B37" s="41"/>
      <c r="C37" s="10" t="s">
        <v>6</v>
      </c>
      <c r="D37" s="1"/>
      <c r="E37" s="14"/>
      <c r="F37" s="14"/>
      <c r="G37" s="14"/>
      <c r="H37" s="14"/>
      <c r="I37" s="14"/>
    </row>
    <row r="38" spans="1:9" ht="31.5">
      <c r="A38" s="41"/>
      <c r="B38" s="41"/>
      <c r="C38" s="10" t="s">
        <v>13</v>
      </c>
      <c r="D38" s="1" t="s">
        <v>16</v>
      </c>
      <c r="E38" s="14">
        <v>2113086</v>
      </c>
      <c r="F38" s="14">
        <v>2182500</v>
      </c>
      <c r="G38" s="14">
        <v>2182500</v>
      </c>
      <c r="H38" s="14">
        <v>2182500</v>
      </c>
      <c r="I38" s="14">
        <f>SUM(E38:H38)</f>
        <v>8660586</v>
      </c>
    </row>
    <row r="39" spans="1:9" s="4" customFormat="1" ht="51.75" hidden="1" customHeight="1">
      <c r="A39" s="38"/>
      <c r="B39" s="38"/>
      <c r="C39" s="38"/>
      <c r="D39" s="38"/>
      <c r="E39" s="39"/>
      <c r="F39" s="39"/>
      <c r="G39" s="39"/>
      <c r="H39" s="39"/>
      <c r="I39" s="39"/>
    </row>
    <row r="40" spans="1:9" s="5" customFormat="1" ht="15.75" hidden="1" customHeight="1">
      <c r="A40" s="40" t="s">
        <v>1</v>
      </c>
      <c r="B40" s="40"/>
      <c r="C40" s="40"/>
      <c r="D40" s="40"/>
      <c r="I40" s="5" t="s">
        <v>0</v>
      </c>
    </row>
    <row r="41" spans="1:9" hidden="1"/>
    <row r="42" spans="1:9" hidden="1"/>
    <row r="45" spans="1:9">
      <c r="E45" s="8"/>
      <c r="F45" s="8"/>
      <c r="G45" s="8"/>
      <c r="H45" s="8"/>
      <c r="I45" s="9"/>
    </row>
    <row r="46" spans="1:9">
      <c r="E46" s="9"/>
      <c r="F46" s="9"/>
      <c r="G46" s="9"/>
      <c r="H46" s="9"/>
      <c r="I46" s="9"/>
    </row>
    <row r="47" spans="1:9">
      <c r="E47" s="9"/>
      <c r="F47" s="9"/>
      <c r="G47" s="9"/>
      <c r="H47" s="9"/>
      <c r="I47" s="9"/>
    </row>
  </sheetData>
  <mergeCells count="21">
    <mergeCell ref="A39:D39"/>
    <mergeCell ref="E39:I39"/>
    <mergeCell ref="A40:D40"/>
    <mergeCell ref="A30:A38"/>
    <mergeCell ref="B30:B38"/>
    <mergeCell ref="C30:C36"/>
    <mergeCell ref="A18:A29"/>
    <mergeCell ref="B18:B29"/>
    <mergeCell ref="C18:C27"/>
    <mergeCell ref="A10:A17"/>
    <mergeCell ref="B10:B17"/>
    <mergeCell ref="A7:A9"/>
    <mergeCell ref="B7:B9"/>
    <mergeCell ref="E1:I1"/>
    <mergeCell ref="A2:I2"/>
    <mergeCell ref="A5:A6"/>
    <mergeCell ref="B5:B6"/>
    <mergeCell ref="C5:C6"/>
    <mergeCell ref="E5:I5"/>
    <mergeCell ref="D5:D6"/>
    <mergeCell ref="A3:I3"/>
  </mergeCells>
  <pageMargins left="0.55118110236220474" right="0.39370078740157483" top="0.74803149606299213" bottom="0.51181102362204722" header="0.31496062992125984" footer="0.31496062992125984"/>
  <pageSetup paperSize="9" scale="85" fitToHeight="15" orientation="landscape" r:id="rId1"/>
  <rowBreaks count="1" manualBreakCount="1">
    <brk id="3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6"/>
  <sheetViews>
    <sheetView topLeftCell="A2" workbookViewId="0">
      <selection activeCell="C25" sqref="C25"/>
    </sheetView>
  </sheetViews>
  <sheetFormatPr defaultRowHeight="12.75"/>
  <sheetData>
    <row r="1" spans="1:9" ht="15.75" customHeight="1">
      <c r="A1" s="43"/>
      <c r="B1" s="43"/>
      <c r="C1" s="43"/>
      <c r="D1" s="42"/>
      <c r="E1" s="43"/>
      <c r="F1" s="43"/>
      <c r="G1" s="43"/>
      <c r="H1" s="43"/>
      <c r="I1" s="43"/>
    </row>
    <row r="2" spans="1:9" ht="15.75">
      <c r="A2" s="43"/>
      <c r="B2" s="43"/>
      <c r="C2" s="43"/>
      <c r="D2" s="42"/>
      <c r="E2" s="18"/>
      <c r="F2" s="18"/>
      <c r="G2" s="18"/>
      <c r="H2" s="18"/>
      <c r="I2" s="18"/>
    </row>
    <row r="3" spans="1:9" ht="126" customHeight="1">
      <c r="A3" s="44"/>
      <c r="B3" s="44"/>
      <c r="C3" s="19"/>
      <c r="D3" s="18"/>
      <c r="E3" s="20"/>
      <c r="F3" s="20"/>
      <c r="G3" s="20"/>
      <c r="H3" s="20"/>
      <c r="I3" s="20"/>
    </row>
    <row r="4" spans="1:9" ht="15.75">
      <c r="A4" s="44"/>
      <c r="B4" s="44"/>
      <c r="C4" s="19"/>
      <c r="D4" s="18"/>
      <c r="E4" s="20"/>
      <c r="F4" s="20"/>
      <c r="G4" s="20"/>
      <c r="H4" s="20"/>
      <c r="I4" s="20"/>
    </row>
    <row r="5" spans="1:9" ht="15.75">
      <c r="A5" s="44"/>
      <c r="B5" s="44"/>
      <c r="C5" s="19"/>
      <c r="D5" s="21"/>
      <c r="E5" s="20"/>
      <c r="F5" s="20"/>
      <c r="G5" s="20"/>
      <c r="H5" s="20"/>
      <c r="I5" s="20"/>
    </row>
    <row r="6" spans="1:9" ht="15.75">
      <c r="A6" s="44"/>
      <c r="B6" s="44"/>
      <c r="C6" s="19"/>
      <c r="D6" s="21"/>
      <c r="E6" s="20"/>
      <c r="F6" s="20"/>
      <c r="G6" s="20"/>
      <c r="H6" s="20"/>
      <c r="I6" s="20"/>
    </row>
  </sheetData>
  <mergeCells count="7">
    <mergeCell ref="D1:D2"/>
    <mergeCell ref="E1:I1"/>
    <mergeCell ref="A3:A6"/>
    <mergeCell ref="B3:B6"/>
    <mergeCell ref="A1:A2"/>
    <mergeCell ref="B1:B2"/>
    <mergeCell ref="C1:C2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ГПприл.3-объемы (2)</vt:lpstr>
      <vt:lpstr>Лист1</vt:lpstr>
      <vt:lpstr>'ГПприл.3-объемы (2)'!Заголовки_для_печати</vt:lpstr>
      <vt:lpstr>'ГПприл.3-объемы (2)'!Область_печати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2022-09-19T04:40:48Z</cp:lastPrinted>
  <dcterms:created xsi:type="dcterms:W3CDTF">2013-07-29T03:10:57Z</dcterms:created>
  <dcterms:modified xsi:type="dcterms:W3CDTF">2023-10-31T05:56:00Z</dcterms:modified>
</cp:coreProperties>
</file>