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ТЬ ПРОГРАММЫ\ред.74 1  2023 ПРОЕКТ НА 2024 год ОКОНЧАТ\2024 ПРОЕКТ\"/>
    </mc:Choice>
  </mc:AlternateContent>
  <xr:revisionPtr revIDLastSave="0" documentId="13_ncr:1_{33325E12-21EE-42C7-AD22-430BAB6FAA94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№ 3 к ГП (2)" sheetId="14" r:id="rId1"/>
  </sheets>
  <definedNames>
    <definedName name="_xlnm.Print_Titles" localSheetId="0">'Приложение № 3 к ГП (2)'!$7:$9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4" l="1"/>
  <c r="F12" i="14" s="1"/>
  <c r="E31" i="14"/>
  <c r="E32" i="14"/>
  <c r="I32" i="14" s="1"/>
  <c r="E20" i="14"/>
  <c r="E18" i="14" s="1"/>
  <c r="E34" i="14"/>
  <c r="E25" i="14"/>
  <c r="E22" i="14"/>
  <c r="E17" i="14"/>
  <c r="E16" i="14"/>
  <c r="E15" i="14"/>
  <c r="E13" i="14"/>
  <c r="F29" i="14"/>
  <c r="G29" i="14"/>
  <c r="H29" i="14"/>
  <c r="F17" i="14"/>
  <c r="I36" i="14"/>
  <c r="F34" i="14"/>
  <c r="G18" i="14"/>
  <c r="H18" i="14"/>
  <c r="I20" i="14" l="1"/>
  <c r="E29" i="14"/>
  <c r="E10" i="14" s="1"/>
  <c r="F18" i="14"/>
  <c r="E12" i="14"/>
  <c r="E14" i="14"/>
  <c r="F22" i="14"/>
  <c r="G22" i="14"/>
  <c r="H16" i="14"/>
  <c r="H15" i="14"/>
  <c r="G16" i="14"/>
  <c r="G15" i="14"/>
  <c r="F16" i="14"/>
  <c r="H22" i="14"/>
  <c r="F25" i="14"/>
  <c r="F15" i="14"/>
  <c r="F10" i="14" l="1"/>
  <c r="I15" i="14"/>
  <c r="I28" i="14"/>
  <c r="F13" i="14"/>
  <c r="G12" i="14"/>
  <c r="G13" i="14"/>
  <c r="F14" i="14"/>
  <c r="G14" i="14"/>
  <c r="G17" i="14"/>
  <c r="G25" i="14"/>
  <c r="G34" i="14"/>
  <c r="G10" i="14" l="1"/>
  <c r="H12" i="14"/>
  <c r="H14" i="14"/>
  <c r="H34" i="14"/>
  <c r="H17" i="14" l="1"/>
  <c r="I17" i="14" s="1"/>
  <c r="I37" i="14"/>
  <c r="I34" i="14" s="1"/>
  <c r="I33" i="14"/>
  <c r="I31" i="14"/>
  <c r="I29" i="14" s="1"/>
  <c r="I27" i="14"/>
  <c r="I24" i="14"/>
  <c r="H25" i="14"/>
  <c r="I25" i="14" s="1"/>
  <c r="I16" i="14"/>
  <c r="I14" i="14" l="1"/>
  <c r="I22" i="14"/>
  <c r="I12" i="14"/>
  <c r="H13" i="14" l="1"/>
  <c r="H10" i="14" s="1"/>
  <c r="I21" i="14" l="1"/>
  <c r="I18" i="14" s="1"/>
  <c r="I13" i="14"/>
  <c r="I10" i="14" s="1"/>
</calcChain>
</file>

<file path=xl/sharedStrings.xml><?xml version="1.0" encoding="utf-8"?>
<sst xmlns="http://schemas.openxmlformats.org/spreadsheetml/2006/main" count="74" uniqueCount="37">
  <si>
    <t>ГРБС</t>
  </si>
  <si>
    <t>Наименование  программы, подпрограммы</t>
  </si>
  <si>
    <t>в том числе по ГРБС:</t>
  </si>
  <si>
    <t>всего расходные обязательства  по программе</t>
  </si>
  <si>
    <t>Муниципальная программа</t>
  </si>
  <si>
    <t>Статус (муниципальная программа, подпрограмма)</t>
  </si>
  <si>
    <t>всего расходные обязательства  по подпрограмме</t>
  </si>
  <si>
    <t>806</t>
  </si>
  <si>
    <t>875</t>
  </si>
  <si>
    <t>856</t>
  </si>
  <si>
    <t xml:space="preserve">УМС Богучанского района </t>
  </si>
  <si>
    <t>863</t>
  </si>
  <si>
    <t>Управление образования администрации Богучанского района</t>
  </si>
  <si>
    <t>МКУ "Муниципальная служба Заказчика"</t>
  </si>
  <si>
    <t>830</t>
  </si>
  <si>
    <t>Х</t>
  </si>
  <si>
    <t xml:space="preserve">"Реформирование и модернизация жилищно-коммунального хозяйства и повышение энергетической эффективности" </t>
  </si>
  <si>
    <t>Администрация Богучанского района</t>
  </si>
  <si>
    <t xml:space="preserve">Приложение № 2
к муниципальной программе Богучанского района "Реформирование и модернизация жилищно-коммунального хозяйства и повышение энергетической эффективности" </t>
  </si>
  <si>
    <t>Распределение планируемых расходов за счет средств  бюджета по мероприятиям и подпрограммам  муниципальной программы</t>
  </si>
  <si>
    <t>Муниципальное казенное учреждение "Муниципальная пожарная часть № 1"</t>
  </si>
  <si>
    <t>880</t>
  </si>
  <si>
    <t>"Создание условий для безубыточной деятельности организаций жилищно-коммунального комплекса Богучанского района"</t>
  </si>
  <si>
    <t xml:space="preserve">"Организация проведения капитального ремонта общего имущества в многоквартирных домах, расположенных на территории Богучанского района" </t>
  </si>
  <si>
    <t xml:space="preserve">"Энергосбережение и повышение энергетической эффективности на территории Богучанского района" </t>
  </si>
  <si>
    <t xml:space="preserve">"Реконструкция и капитальный ремонт объектов коммунальной инфраструктуры муниципального образования Богучанский район" 
</t>
  </si>
  <si>
    <t>"&lt;Чистая вода&gt; на территории муниципального образования Богучанский район"</t>
  </si>
  <si>
    <t>Наименовние главного распорядителя бюджетных средств</t>
  </si>
  <si>
    <t>МКУ «Управление культуры, физической культуры, спорта и молодежной политики Богучанского района»</t>
  </si>
  <si>
    <t xml:space="preserve">Подпрограмма </t>
  </si>
  <si>
    <t>Оценка расходов (рублей), годы</t>
  </si>
  <si>
    <t xml:space="preserve"> очередной финансовый год 2023</t>
  </si>
  <si>
    <t xml:space="preserve"> очередной финансовый год 2024</t>
  </si>
  <si>
    <t>первый год планового периода 2025</t>
  </si>
  <si>
    <t>второй год планового периода  2026</t>
  </si>
  <si>
    <t>Итого на период 2023-2026гг.</t>
  </si>
  <si>
    <t>Приложение № 19 к постановлению администрации Богучанского района от ____________ № ______________-п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</si>
</sst>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2" fillId="0" borderId="0" xfId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164" fontId="2" fillId="0" borderId="0" xfId="1" applyFont="1" applyFill="1" applyAlignment="1">
      <alignment horizontal="center" vertical="center" wrapText="1"/>
    </xf>
    <xf numFmtId="4" fontId="2" fillId="0" borderId="0" xfId="0" applyNumberFormat="1" applyFont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abSelected="1" zoomScale="90" zoomScaleNormal="90" zoomScaleSheetLayoutView="50" zoomScalePageLayoutView="50" workbookViewId="0">
      <selection activeCell="C6" sqref="C6"/>
    </sheetView>
  </sheetViews>
  <sheetFormatPr defaultColWidth="13.7109375" defaultRowHeight="45.6" customHeight="1" x14ac:dyDescent="0.2"/>
  <cols>
    <col min="1" max="1" width="15" style="5" customWidth="1"/>
    <col min="2" max="2" width="18.7109375" style="1" customWidth="1"/>
    <col min="3" max="3" width="50" style="1" customWidth="1"/>
    <col min="4" max="4" width="10.28515625" style="1" customWidth="1"/>
    <col min="5" max="5" width="15.5703125" style="5" customWidth="1"/>
    <col min="6" max="7" width="15.85546875" style="5" bestFit="1" customWidth="1"/>
    <col min="8" max="8" width="13.7109375" style="5"/>
    <col min="9" max="9" width="16.28515625" style="5" customWidth="1"/>
    <col min="10" max="16384" width="13.7109375" style="1"/>
  </cols>
  <sheetData>
    <row r="1" spans="1:9" ht="34.15" customHeight="1" x14ac:dyDescent="0.2">
      <c r="F1" s="16" t="s">
        <v>36</v>
      </c>
      <c r="G1" s="16"/>
      <c r="H1" s="16"/>
      <c r="I1" s="16"/>
    </row>
    <row r="2" spans="1:9" ht="60" customHeight="1" x14ac:dyDescent="0.2">
      <c r="E2" s="12"/>
      <c r="F2" s="16" t="s">
        <v>18</v>
      </c>
      <c r="G2" s="16"/>
      <c r="H2" s="16"/>
      <c r="I2" s="16"/>
    </row>
    <row r="3" spans="1:9" ht="31.5" customHeight="1" x14ac:dyDescent="0.2">
      <c r="E3" s="12"/>
      <c r="F3" s="15"/>
      <c r="G3" s="15"/>
      <c r="H3" s="15"/>
      <c r="I3" s="15"/>
    </row>
    <row r="4" spans="1:9" ht="27.6" customHeight="1" x14ac:dyDescent="0.2">
      <c r="A4" s="31" t="s">
        <v>19</v>
      </c>
      <c r="B4" s="31"/>
      <c r="C4" s="31"/>
      <c r="D4" s="31"/>
      <c r="E4" s="31"/>
      <c r="F4" s="31"/>
      <c r="G4" s="31"/>
      <c r="H4" s="31"/>
      <c r="I4" s="31"/>
    </row>
    <row r="5" spans="1:9" ht="27.6" customHeight="1" x14ac:dyDescent="0.2">
      <c r="A5" s="9"/>
      <c r="B5" s="9"/>
      <c r="C5" s="9"/>
      <c r="D5" s="9"/>
      <c r="E5" s="9"/>
      <c r="F5" s="9"/>
      <c r="G5" s="9"/>
      <c r="H5" s="9"/>
      <c r="I5" s="9"/>
    </row>
    <row r="6" spans="1:9" ht="15" customHeight="1" x14ac:dyDescent="0.2">
      <c r="A6" s="9"/>
      <c r="B6" s="2"/>
      <c r="C6" s="2"/>
      <c r="D6" s="9"/>
      <c r="E6" s="11"/>
      <c r="F6" s="9"/>
      <c r="G6" s="9"/>
      <c r="H6" s="9"/>
      <c r="I6" s="9"/>
    </row>
    <row r="7" spans="1:9" ht="18.75" customHeight="1" x14ac:dyDescent="0.2">
      <c r="A7" s="17" t="s">
        <v>5</v>
      </c>
      <c r="B7" s="25" t="s">
        <v>1</v>
      </c>
      <c r="C7" s="26" t="s">
        <v>27</v>
      </c>
      <c r="D7" s="29" t="s">
        <v>0</v>
      </c>
      <c r="E7" s="28" t="s">
        <v>30</v>
      </c>
      <c r="F7" s="28"/>
      <c r="G7" s="28"/>
      <c r="H7" s="28"/>
      <c r="I7" s="28"/>
    </row>
    <row r="8" spans="1:9" ht="45.6" customHeight="1" x14ac:dyDescent="0.2">
      <c r="A8" s="17"/>
      <c r="B8" s="25"/>
      <c r="C8" s="27"/>
      <c r="D8" s="30"/>
      <c r="E8" s="8" t="s">
        <v>31</v>
      </c>
      <c r="F8" s="8" t="s">
        <v>32</v>
      </c>
      <c r="G8" s="8" t="s">
        <v>33</v>
      </c>
      <c r="H8" s="8" t="s">
        <v>34</v>
      </c>
      <c r="I8" s="8" t="s">
        <v>35</v>
      </c>
    </row>
    <row r="9" spans="1:9" ht="12.75" x14ac:dyDescent="0.2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</row>
    <row r="10" spans="1:9" ht="12.75" x14ac:dyDescent="0.2">
      <c r="A10" s="17" t="s">
        <v>4</v>
      </c>
      <c r="B10" s="18" t="s">
        <v>16</v>
      </c>
      <c r="C10" s="7" t="s">
        <v>3</v>
      </c>
      <c r="D10" s="3" t="s">
        <v>15</v>
      </c>
      <c r="E10" s="13">
        <f>E18+E22+E25+E29+E34</f>
        <v>491315883.45999998</v>
      </c>
      <c r="F10" s="13">
        <f>F18+F22+F25+F29+F34</f>
        <v>661512784</v>
      </c>
      <c r="G10" s="13">
        <f>G18+G22+G25+G29+G34</f>
        <v>259789884</v>
      </c>
      <c r="H10" s="13">
        <f>SUM(H12:H17)</f>
        <v>259789884</v>
      </c>
      <c r="I10" s="13">
        <f>SUM(I12:I17)</f>
        <v>1672408435.46</v>
      </c>
    </row>
    <row r="11" spans="1:9" ht="15.75" customHeight="1" x14ac:dyDescent="0.2">
      <c r="A11" s="17"/>
      <c r="B11" s="18"/>
      <c r="C11" s="7" t="s">
        <v>2</v>
      </c>
      <c r="D11" s="3"/>
      <c r="E11" s="13"/>
      <c r="F11" s="13"/>
      <c r="G11" s="13"/>
      <c r="H11" s="13"/>
      <c r="I11" s="13"/>
    </row>
    <row r="12" spans="1:9" ht="12.75" x14ac:dyDescent="0.2">
      <c r="A12" s="17"/>
      <c r="B12" s="18"/>
      <c r="C12" s="7" t="s">
        <v>17</v>
      </c>
      <c r="D12" s="3">
        <v>806</v>
      </c>
      <c r="E12" s="13">
        <f>E20+E32</f>
        <v>393167937.66999996</v>
      </c>
      <c r="F12" s="13">
        <f>F20+F32</f>
        <v>649957282</v>
      </c>
      <c r="G12" s="13">
        <f t="shared" ref="G12:H12" si="0">G20</f>
        <v>248234382</v>
      </c>
      <c r="H12" s="13">
        <f t="shared" si="0"/>
        <v>248234382</v>
      </c>
      <c r="I12" s="13">
        <f>E12+F12+G12+H12</f>
        <v>1539593983.6700001</v>
      </c>
    </row>
    <row r="13" spans="1:9" ht="25.5" x14ac:dyDescent="0.2">
      <c r="A13" s="17"/>
      <c r="B13" s="18"/>
      <c r="C13" s="7" t="s">
        <v>20</v>
      </c>
      <c r="D13" s="3" t="s">
        <v>21</v>
      </c>
      <c r="E13" s="13">
        <f>E21</f>
        <v>0</v>
      </c>
      <c r="F13" s="13">
        <f>F21</f>
        <v>0</v>
      </c>
      <c r="G13" s="13">
        <f t="shared" ref="G13:H13" si="1">G21</f>
        <v>0</v>
      </c>
      <c r="H13" s="13">
        <f t="shared" si="1"/>
        <v>0</v>
      </c>
      <c r="I13" s="13">
        <f>E13+F13+G13+H13</f>
        <v>0</v>
      </c>
    </row>
    <row r="14" spans="1:9" ht="18.75" customHeight="1" x14ac:dyDescent="0.2">
      <c r="A14" s="17"/>
      <c r="B14" s="18"/>
      <c r="C14" s="7" t="s">
        <v>13</v>
      </c>
      <c r="D14" s="3" t="s">
        <v>14</v>
      </c>
      <c r="E14" s="13">
        <f>E31+E37</f>
        <v>94478055.790000007</v>
      </c>
      <c r="F14" s="13">
        <f>F31+F37</f>
        <v>10000000</v>
      </c>
      <c r="G14" s="13">
        <f>G31+G37</f>
        <v>10000000</v>
      </c>
      <c r="H14" s="13">
        <f>H31+H37</f>
        <v>10000000</v>
      </c>
      <c r="I14" s="13">
        <f>I31+I37</f>
        <v>124478055.79000001</v>
      </c>
    </row>
    <row r="15" spans="1:9" ht="25.5" x14ac:dyDescent="0.2">
      <c r="A15" s="17"/>
      <c r="B15" s="18"/>
      <c r="C15" s="7" t="s">
        <v>12</v>
      </c>
      <c r="D15" s="3" t="s">
        <v>8</v>
      </c>
      <c r="E15" s="13">
        <f>E27</f>
        <v>1200000</v>
      </c>
      <c r="F15" s="13">
        <f>F27</f>
        <v>600000</v>
      </c>
      <c r="G15" s="13">
        <f>G27</f>
        <v>600000</v>
      </c>
      <c r="H15" s="13">
        <f>H27</f>
        <v>600000</v>
      </c>
      <c r="I15" s="13">
        <f>E15+F15+G15+H15</f>
        <v>3000000</v>
      </c>
    </row>
    <row r="16" spans="1:9" ht="25.5" x14ac:dyDescent="0.2">
      <c r="A16" s="17"/>
      <c r="B16" s="18"/>
      <c r="C16" s="7" t="s">
        <v>28</v>
      </c>
      <c r="D16" s="3" t="s">
        <v>9</v>
      </c>
      <c r="E16" s="13">
        <f>E28</f>
        <v>600000</v>
      </c>
      <c r="F16" s="13">
        <f>F28</f>
        <v>600000</v>
      </c>
      <c r="G16" s="13">
        <f t="shared" ref="G16" si="2">G28</f>
        <v>600000</v>
      </c>
      <c r="H16" s="13">
        <f>H28</f>
        <v>600000</v>
      </c>
      <c r="I16" s="13">
        <f t="shared" ref="I16" si="3">E16+F16+G16+H16</f>
        <v>2400000</v>
      </c>
    </row>
    <row r="17" spans="1:9" ht="18" customHeight="1" x14ac:dyDescent="0.2">
      <c r="A17" s="17"/>
      <c r="B17" s="18"/>
      <c r="C17" s="7" t="s">
        <v>10</v>
      </c>
      <c r="D17" s="3" t="s">
        <v>11</v>
      </c>
      <c r="E17" s="13">
        <f>E24+E33+E36</f>
        <v>1869890</v>
      </c>
      <c r="F17" s="13">
        <f>F24+F33+F36</f>
        <v>355502</v>
      </c>
      <c r="G17" s="13">
        <f t="shared" ref="G17:H17" si="4">G24</f>
        <v>355502</v>
      </c>
      <c r="H17" s="13">
        <f t="shared" si="4"/>
        <v>355502</v>
      </c>
      <c r="I17" s="13">
        <f>E17+F17+G17+H17</f>
        <v>2936396</v>
      </c>
    </row>
    <row r="18" spans="1:9" ht="23.45" customHeight="1" x14ac:dyDescent="0.2">
      <c r="A18" s="19" t="s">
        <v>29</v>
      </c>
      <c r="B18" s="22" t="s">
        <v>22</v>
      </c>
      <c r="C18" s="7" t="s">
        <v>6</v>
      </c>
      <c r="D18" s="3" t="s">
        <v>15</v>
      </c>
      <c r="E18" s="13">
        <f>E20+E21</f>
        <v>246336790</v>
      </c>
      <c r="F18" s="13">
        <f>F20+F21</f>
        <v>249198582</v>
      </c>
      <c r="G18" s="13">
        <f t="shared" ref="G18:I18" si="5">G20+G21</f>
        <v>248234382</v>
      </c>
      <c r="H18" s="13">
        <f t="shared" si="5"/>
        <v>248234382</v>
      </c>
      <c r="I18" s="13">
        <f t="shared" si="5"/>
        <v>992004136</v>
      </c>
    </row>
    <row r="19" spans="1:9" ht="17.45" customHeight="1" x14ac:dyDescent="0.2">
      <c r="A19" s="20"/>
      <c r="B19" s="23"/>
      <c r="C19" s="7" t="s">
        <v>2</v>
      </c>
      <c r="D19" s="3"/>
      <c r="E19" s="13"/>
      <c r="F19" s="13"/>
      <c r="G19" s="13"/>
      <c r="H19" s="13"/>
      <c r="I19" s="13"/>
    </row>
    <row r="20" spans="1:9" ht="23.45" customHeight="1" x14ac:dyDescent="0.2">
      <c r="A20" s="20"/>
      <c r="B20" s="23"/>
      <c r="C20" s="7" t="s">
        <v>17</v>
      </c>
      <c r="D20" s="3" t="s">
        <v>7</v>
      </c>
      <c r="E20" s="14">
        <f>217909800+20950100+4668622.06+2808267.94</f>
        <v>246336790</v>
      </c>
      <c r="F20" s="14">
        <f>20769500+220155000+2525082+5749000</f>
        <v>249198582</v>
      </c>
      <c r="G20" s="14">
        <v>248234382</v>
      </c>
      <c r="H20" s="14">
        <v>248234382</v>
      </c>
      <c r="I20" s="13">
        <f>E20+F20+G20+H20</f>
        <v>992004136</v>
      </c>
    </row>
    <row r="21" spans="1:9" ht="33" customHeight="1" x14ac:dyDescent="0.2">
      <c r="A21" s="21"/>
      <c r="B21" s="24"/>
      <c r="C21" s="7" t="s">
        <v>20</v>
      </c>
      <c r="D21" s="3" t="s">
        <v>21</v>
      </c>
      <c r="E21" s="14">
        <v>0</v>
      </c>
      <c r="F21" s="14">
        <v>0</v>
      </c>
      <c r="G21" s="14">
        <v>0</v>
      </c>
      <c r="H21" s="14">
        <v>0</v>
      </c>
      <c r="I21" s="13">
        <f>E21+F21+G21+H21</f>
        <v>0</v>
      </c>
    </row>
    <row r="22" spans="1:9" ht="37.9" customHeight="1" x14ac:dyDescent="0.2">
      <c r="A22" s="17" t="s">
        <v>29</v>
      </c>
      <c r="B22" s="18" t="s">
        <v>23</v>
      </c>
      <c r="C22" s="7" t="s">
        <v>6</v>
      </c>
      <c r="D22" s="3" t="s">
        <v>15</v>
      </c>
      <c r="E22" s="14">
        <f>E24</f>
        <v>328890</v>
      </c>
      <c r="F22" s="14">
        <f>F24</f>
        <v>355502</v>
      </c>
      <c r="G22" s="14">
        <f>G24</f>
        <v>355502</v>
      </c>
      <c r="H22" s="14">
        <f t="shared" ref="H22" si="6">H24</f>
        <v>355502</v>
      </c>
      <c r="I22" s="13">
        <f>E22+F22+G22+H22</f>
        <v>1395396</v>
      </c>
    </row>
    <row r="23" spans="1:9" ht="19.5" customHeight="1" x14ac:dyDescent="0.2">
      <c r="A23" s="17"/>
      <c r="B23" s="18"/>
      <c r="C23" s="7" t="s">
        <v>2</v>
      </c>
      <c r="D23" s="3"/>
      <c r="E23" s="13"/>
      <c r="F23" s="14"/>
      <c r="G23" s="14"/>
      <c r="H23" s="14"/>
      <c r="I23" s="13"/>
    </row>
    <row r="24" spans="1:9" ht="59.25" customHeight="1" x14ac:dyDescent="0.2">
      <c r="A24" s="17"/>
      <c r="B24" s="18"/>
      <c r="C24" s="7" t="s">
        <v>10</v>
      </c>
      <c r="D24" s="3" t="s">
        <v>11</v>
      </c>
      <c r="E24" s="13">
        <v>328890</v>
      </c>
      <c r="F24" s="14">
        <v>355502</v>
      </c>
      <c r="G24" s="14">
        <v>355502</v>
      </c>
      <c r="H24" s="14">
        <v>355502</v>
      </c>
      <c r="I24" s="13">
        <f>E24+F24+G24+H24</f>
        <v>1395396</v>
      </c>
    </row>
    <row r="25" spans="1:9" ht="24" customHeight="1" x14ac:dyDescent="0.2">
      <c r="A25" s="17" t="s">
        <v>29</v>
      </c>
      <c r="B25" s="18" t="s">
        <v>24</v>
      </c>
      <c r="C25" s="7" t="s">
        <v>6</v>
      </c>
      <c r="D25" s="3" t="s">
        <v>15</v>
      </c>
      <c r="E25" s="14">
        <f>SUM(E27:E28)</f>
        <v>1800000</v>
      </c>
      <c r="F25" s="14">
        <f>SUM(F27:F28)</f>
        <v>1200000</v>
      </c>
      <c r="G25" s="14">
        <f>SUM(G27:G28)</f>
        <v>1200000</v>
      </c>
      <c r="H25" s="14">
        <f>SUM(H27:H28)</f>
        <v>1200000</v>
      </c>
      <c r="I25" s="13">
        <f>E25+F25+G25+H25</f>
        <v>5400000</v>
      </c>
    </row>
    <row r="26" spans="1:9" ht="23.25" customHeight="1" x14ac:dyDescent="0.2">
      <c r="A26" s="17"/>
      <c r="B26" s="18"/>
      <c r="C26" s="7" t="s">
        <v>2</v>
      </c>
      <c r="D26" s="3"/>
      <c r="E26" s="14"/>
      <c r="F26" s="14"/>
      <c r="G26" s="14"/>
      <c r="H26" s="14"/>
      <c r="I26" s="13"/>
    </row>
    <row r="27" spans="1:9" ht="30" customHeight="1" x14ac:dyDescent="0.2">
      <c r="A27" s="17"/>
      <c r="B27" s="18"/>
      <c r="C27" s="7" t="s">
        <v>12</v>
      </c>
      <c r="D27" s="3" t="s">
        <v>8</v>
      </c>
      <c r="E27" s="14">
        <v>1200000</v>
      </c>
      <c r="F27" s="14">
        <v>600000</v>
      </c>
      <c r="G27" s="14">
        <v>600000</v>
      </c>
      <c r="H27" s="14">
        <v>600000</v>
      </c>
      <c r="I27" s="13">
        <f>E27+F27+G27+H27</f>
        <v>3000000</v>
      </c>
    </row>
    <row r="28" spans="1:9" ht="35.25" customHeight="1" x14ac:dyDescent="0.2">
      <c r="A28" s="17"/>
      <c r="B28" s="18"/>
      <c r="C28" s="7" t="s">
        <v>28</v>
      </c>
      <c r="D28" s="3" t="s">
        <v>9</v>
      </c>
      <c r="E28" s="14">
        <v>600000</v>
      </c>
      <c r="F28" s="14">
        <v>600000</v>
      </c>
      <c r="G28" s="14">
        <v>600000</v>
      </c>
      <c r="H28" s="14">
        <v>600000</v>
      </c>
      <c r="I28" s="13">
        <f>E28+F28+G28+H28</f>
        <v>2400000</v>
      </c>
    </row>
    <row r="29" spans="1:9" ht="27.6" customHeight="1" x14ac:dyDescent="0.2">
      <c r="A29" s="17" t="s">
        <v>29</v>
      </c>
      <c r="B29" s="18" t="s">
        <v>25</v>
      </c>
      <c r="C29" s="7" t="s">
        <v>6</v>
      </c>
      <c r="D29" s="3" t="s">
        <v>15</v>
      </c>
      <c r="E29" s="14">
        <f>E31+E33+E32</f>
        <v>242809203.45999998</v>
      </c>
      <c r="F29" s="14">
        <f>F31+F33+F32</f>
        <v>410758700</v>
      </c>
      <c r="G29" s="14">
        <f t="shared" ref="G29:I29" si="7">G31+G33+G32</f>
        <v>10000000</v>
      </c>
      <c r="H29" s="14">
        <f t="shared" si="7"/>
        <v>10000000</v>
      </c>
      <c r="I29" s="13">
        <f t="shared" si="7"/>
        <v>673567903.45999992</v>
      </c>
    </row>
    <row r="30" spans="1:9" ht="27.6" customHeight="1" x14ac:dyDescent="0.2">
      <c r="A30" s="17"/>
      <c r="B30" s="18"/>
      <c r="C30" s="7" t="s">
        <v>2</v>
      </c>
      <c r="D30" s="3"/>
      <c r="E30" s="14"/>
      <c r="F30" s="14"/>
      <c r="G30" s="14"/>
      <c r="H30" s="14"/>
      <c r="I30" s="13"/>
    </row>
    <row r="31" spans="1:9" ht="27.6" customHeight="1" x14ac:dyDescent="0.2">
      <c r="A31" s="17"/>
      <c r="B31" s="18"/>
      <c r="C31" s="7" t="s">
        <v>13</v>
      </c>
      <c r="D31" s="3" t="s">
        <v>14</v>
      </c>
      <c r="E31" s="14">
        <f>10751409.99+82724227.4+502418.4+500000</f>
        <v>94478055.790000007</v>
      </c>
      <c r="F31" s="14">
        <v>10000000</v>
      </c>
      <c r="G31" s="14">
        <v>10000000</v>
      </c>
      <c r="H31" s="14">
        <v>10000000</v>
      </c>
      <c r="I31" s="13">
        <f>E31+F31+G31+H31</f>
        <v>124478055.79000001</v>
      </c>
    </row>
    <row r="32" spans="1:9" ht="27.6" customHeight="1" x14ac:dyDescent="0.2">
      <c r="A32" s="17"/>
      <c r="B32" s="18"/>
      <c r="C32" s="7" t="s">
        <v>17</v>
      </c>
      <c r="D32" s="3" t="s">
        <v>7</v>
      </c>
      <c r="E32" s="14">
        <f>1046047.67+145785100</f>
        <v>146831147.66999999</v>
      </c>
      <c r="F32" s="14">
        <v>400758700</v>
      </c>
      <c r="G32" s="14">
        <v>0</v>
      </c>
      <c r="H32" s="14">
        <v>0</v>
      </c>
      <c r="I32" s="13">
        <f>E32+F32+G32+H32</f>
        <v>547589847.66999996</v>
      </c>
    </row>
    <row r="33" spans="1:9" ht="42" customHeight="1" x14ac:dyDescent="0.2">
      <c r="A33" s="17"/>
      <c r="B33" s="18"/>
      <c r="C33" s="7" t="s">
        <v>10</v>
      </c>
      <c r="D33" s="3" t="s">
        <v>11</v>
      </c>
      <c r="E33" s="14">
        <v>1500000</v>
      </c>
      <c r="F33" s="14">
        <v>0</v>
      </c>
      <c r="G33" s="14">
        <v>0</v>
      </c>
      <c r="H33" s="14">
        <v>0</v>
      </c>
      <c r="I33" s="13">
        <f>E33+F33+G33+H33</f>
        <v>1500000</v>
      </c>
    </row>
    <row r="34" spans="1:9" ht="23.45" customHeight="1" x14ac:dyDescent="0.2">
      <c r="A34" s="17" t="s">
        <v>29</v>
      </c>
      <c r="B34" s="18" t="s">
        <v>26</v>
      </c>
      <c r="C34" s="7" t="s">
        <v>6</v>
      </c>
      <c r="D34" s="3" t="s">
        <v>15</v>
      </c>
      <c r="E34" s="13">
        <f>E36+E37</f>
        <v>41000</v>
      </c>
      <c r="F34" s="14">
        <f>F36+F37</f>
        <v>0</v>
      </c>
      <c r="G34" s="14">
        <f t="shared" ref="G34:H34" si="8">G37</f>
        <v>0</v>
      </c>
      <c r="H34" s="14">
        <f t="shared" si="8"/>
        <v>0</v>
      </c>
      <c r="I34" s="13">
        <f>I36+I37</f>
        <v>41000</v>
      </c>
    </row>
    <row r="35" spans="1:9" ht="23.45" customHeight="1" x14ac:dyDescent="0.2">
      <c r="A35" s="17"/>
      <c r="B35" s="18"/>
      <c r="C35" s="7" t="s">
        <v>2</v>
      </c>
      <c r="D35" s="3"/>
      <c r="E35" s="13"/>
      <c r="F35" s="14"/>
      <c r="G35" s="14"/>
      <c r="H35" s="14"/>
      <c r="I35" s="13"/>
    </row>
    <row r="36" spans="1:9" ht="23.45" customHeight="1" x14ac:dyDescent="0.2">
      <c r="A36" s="17"/>
      <c r="B36" s="18"/>
      <c r="C36" s="7" t="s">
        <v>10</v>
      </c>
      <c r="D36" s="3" t="s">
        <v>11</v>
      </c>
      <c r="E36" s="13">
        <v>41000</v>
      </c>
      <c r="F36" s="14">
        <v>0</v>
      </c>
      <c r="G36" s="14">
        <v>0</v>
      </c>
      <c r="H36" s="14">
        <v>0</v>
      </c>
      <c r="I36" s="13">
        <f>E36+F36+G36+H36</f>
        <v>41000</v>
      </c>
    </row>
    <row r="37" spans="1:9" ht="23.45" customHeight="1" x14ac:dyDescent="0.2">
      <c r="A37" s="17"/>
      <c r="B37" s="18"/>
      <c r="C37" s="7" t="s">
        <v>13</v>
      </c>
      <c r="D37" s="3" t="s">
        <v>14</v>
      </c>
      <c r="E37" s="13">
        <v>0</v>
      </c>
      <c r="F37" s="14">
        <v>0</v>
      </c>
      <c r="G37" s="14">
        <v>0</v>
      </c>
      <c r="H37" s="14">
        <v>0</v>
      </c>
      <c r="I37" s="13">
        <f>E37+F37+G37+H37</f>
        <v>0</v>
      </c>
    </row>
    <row r="38" spans="1:9" ht="45.6" customHeight="1" x14ac:dyDescent="0.2">
      <c r="E38" s="4"/>
      <c r="F38" s="4"/>
      <c r="G38" s="10"/>
    </row>
    <row r="39" spans="1:9" ht="45.6" customHeight="1" x14ac:dyDescent="0.2">
      <c r="E39" s="10"/>
      <c r="F39" s="10"/>
      <c r="G39" s="4"/>
    </row>
    <row r="40" spans="1:9" ht="45.6" customHeight="1" x14ac:dyDescent="0.2">
      <c r="E40" s="10"/>
      <c r="F40" s="6"/>
      <c r="G40" s="6"/>
    </row>
    <row r="44" spans="1:9" ht="45.6" customHeight="1" x14ac:dyDescent="0.2">
      <c r="E44" s="4"/>
    </row>
    <row r="45" spans="1:9" ht="45.6" customHeight="1" x14ac:dyDescent="0.2">
      <c r="E45" s="6"/>
    </row>
  </sheetData>
  <mergeCells count="20">
    <mergeCell ref="A34:A37"/>
    <mergeCell ref="B34:B37"/>
    <mergeCell ref="A22:A24"/>
    <mergeCell ref="B22:B24"/>
    <mergeCell ref="A25:A28"/>
    <mergeCell ref="B25:B28"/>
    <mergeCell ref="A29:A33"/>
    <mergeCell ref="B29:B33"/>
    <mergeCell ref="F1:I1"/>
    <mergeCell ref="F2:I2"/>
    <mergeCell ref="A10:A17"/>
    <mergeCell ref="B10:B17"/>
    <mergeCell ref="A18:A21"/>
    <mergeCell ref="B18:B21"/>
    <mergeCell ref="A4:I4"/>
    <mergeCell ref="A7:A8"/>
    <mergeCell ref="B7:B8"/>
    <mergeCell ref="C7:C8"/>
    <mergeCell ref="E7:I7"/>
    <mergeCell ref="D7:D8"/>
  </mergeCells>
  <pageMargins left="0.59055118110236227" right="0.19685039370078741" top="0.70866141732283472" bottom="0.47244094488188981" header="0.31496062992125984" footer="0.23622047244094491"/>
  <pageSetup paperSize="9" scale="80" fitToHeight="2" orientation="landscape" r:id="rId1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3 к ГП (2)</vt:lpstr>
      <vt:lpstr>'Приложение № 3 к ГП (2)'!Заголовки_для_печати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User</cp:lastModifiedBy>
  <cp:lastPrinted>2023-11-13T02:47:31Z</cp:lastPrinted>
  <dcterms:created xsi:type="dcterms:W3CDTF">2007-07-17T01:27:34Z</dcterms:created>
  <dcterms:modified xsi:type="dcterms:W3CDTF">2023-11-13T02:48:26Z</dcterms:modified>
</cp:coreProperties>
</file>