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ФП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ФФП!$6:$6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ФФП!$A:$D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D45"/>
  <c r="C45"/>
  <c r="B45"/>
  <c r="B44"/>
  <c r="B43"/>
  <c r="B42"/>
  <c r="B41"/>
  <c r="B40"/>
  <c r="B39"/>
  <c r="B38"/>
  <c r="B37"/>
  <c r="B36"/>
  <c r="B35"/>
  <c r="B34"/>
  <c r="B33"/>
  <c r="B32"/>
  <c r="B31"/>
  <c r="B30"/>
  <c r="B29"/>
  <c r="B26" s="1"/>
  <c r="B28"/>
  <c r="B27"/>
  <c r="D26"/>
  <c r="C26"/>
  <c r="F8" s="1"/>
  <c r="B25"/>
  <c r="B24"/>
  <c r="B23"/>
  <c r="B22"/>
  <c r="B21"/>
  <c r="B20"/>
  <c r="B19"/>
  <c r="B18"/>
  <c r="B17"/>
  <c r="B16"/>
  <c r="B15"/>
  <c r="B14"/>
  <c r="B13"/>
  <c r="B12"/>
  <c r="B11"/>
  <c r="B10"/>
  <c r="G9"/>
  <c r="F9"/>
  <c r="B9"/>
  <c r="G8"/>
  <c r="B8"/>
  <c r="G7"/>
  <c r="F7"/>
  <c r="D7"/>
  <c r="C7"/>
  <c r="B7"/>
  <c r="A3"/>
  <c r="A2"/>
  <c r="A1"/>
</calcChain>
</file>

<file path=xl/sharedStrings.xml><?xml version="1.0" encoding="utf-8"?>
<sst xmlns="http://schemas.openxmlformats.org/spreadsheetml/2006/main" count="64" uniqueCount="29">
  <si>
    <t>(в рублях)</t>
  </si>
  <si>
    <t>Наименование</t>
  </si>
  <si>
    <t>ВСЕГО</t>
  </si>
  <si>
    <t>в том числе:</t>
  </si>
  <si>
    <t xml:space="preserve">за счет  средств субвенции на реализацию государственных  полномочий по расчету и предоставлению дотаций на выравнивание  бюджетной  обеспеченности поселениям, входящим в состав  муниципального района края </t>
  </si>
  <si>
    <t>за счет собственных средств районного бюджета</t>
  </si>
  <si>
    <t>на 2024 год всего, в том числе:</t>
  </si>
  <si>
    <t>откл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</si>
  <si>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</si>
  <si>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</si>
  <si>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</si>
  <si>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</si>
  <si>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</si>
  <si>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</si>
  <si>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</si>
  <si>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</si>
  <si>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</si>
  <si>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</si>
  <si>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</si>
  <si>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</si>
  <si>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</si>
  <si>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</si>
  <si>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</si>
  <si>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</si>
  <si>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</si>
  <si>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</si>
  <si>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на 2025 год всего, в том числе:</t>
  </si>
  <si>
    <t>Администрация Ангарского сельсовета</t>
  </si>
  <si>
    <t xml:space="preserve"> на 2026 год всего, в том числе: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</si>
</sst>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0.0"/>
    <numFmt numFmtId="168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164" fontId="1" fillId="0" borderId="0" applyFont="0" applyFill="0" applyBorder="0" applyAlignment="0" applyProtection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6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/>
    </xf>
    <xf numFmtId="49" fontId="4" fillId="0" borderId="9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4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9" fontId="2" fillId="0" borderId="13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left" vertical="center"/>
    </xf>
    <xf numFmtId="165" fontId="6" fillId="0" borderId="13" xfId="1" applyNumberFormat="1" applyFont="1" applyBorder="1" applyAlignment="1">
      <alignment horizontal="right" vertical="center"/>
    </xf>
    <xf numFmtId="0" fontId="7" fillId="0" borderId="0" xfId="0" applyFont="1" applyAlignment="1">
      <alignment horizontal="right"/>
    </xf>
    <xf numFmtId="2" fontId="7" fillId="0" borderId="0" xfId="1" applyNumberFormat="1" applyFont="1"/>
    <xf numFmtId="0" fontId="9" fillId="0" borderId="13" xfId="2" applyFont="1" applyFill="1" applyBorder="1" applyAlignment="1">
      <alignment horizontal="left" wrapText="1"/>
    </xf>
    <xf numFmtId="165" fontId="9" fillId="0" borderId="13" xfId="3" applyNumberFormat="1" applyFont="1" applyFill="1" applyBorder="1" applyAlignment="1">
      <alignment vertical="center"/>
    </xf>
    <xf numFmtId="165" fontId="10" fillId="0" borderId="13" xfId="4" applyNumberFormat="1" applyFont="1" applyFill="1" applyBorder="1"/>
    <xf numFmtId="0" fontId="10" fillId="0" borderId="13" xfId="2" applyFont="1" applyFill="1" applyBorder="1" applyAlignment="1">
      <alignment horizontal="left" wrapText="1"/>
    </xf>
    <xf numFmtId="0" fontId="10" fillId="0" borderId="14" xfId="2" applyFont="1" applyFill="1" applyBorder="1" applyAlignment="1">
      <alignment horizontal="left" wrapText="1"/>
    </xf>
    <xf numFmtId="165" fontId="9" fillId="0" borderId="14" xfId="3" applyNumberFormat="1" applyFont="1" applyFill="1" applyBorder="1" applyAlignment="1">
      <alignment vertical="center"/>
    </xf>
    <xf numFmtId="165" fontId="10" fillId="0" borderId="14" xfId="4" applyNumberFormat="1" applyFont="1" applyFill="1" applyBorder="1"/>
    <xf numFmtId="166" fontId="11" fillId="0" borderId="0" xfId="1" applyNumberFormat="1" applyFont="1"/>
    <xf numFmtId="0" fontId="10" fillId="0" borderId="15" xfId="2" applyFont="1" applyFill="1" applyBorder="1" applyAlignment="1">
      <alignment horizontal="left" wrapText="1"/>
    </xf>
    <xf numFmtId="165" fontId="9" fillId="0" borderId="15" xfId="3" applyNumberFormat="1" applyFont="1" applyFill="1" applyBorder="1" applyAlignment="1">
      <alignment vertical="center"/>
    </xf>
    <xf numFmtId="165" fontId="10" fillId="0" borderId="15" xfId="4" applyNumberFormat="1" applyFont="1" applyFill="1" applyBorder="1"/>
    <xf numFmtId="0" fontId="4" fillId="0" borderId="15" xfId="2" applyFont="1" applyFill="1" applyBorder="1" applyAlignment="1">
      <alignment horizontal="left" wrapText="1"/>
    </xf>
    <xf numFmtId="165" fontId="6" fillId="0" borderId="13" xfId="5" applyNumberFormat="1" applyFont="1" applyBorder="1" applyAlignment="1">
      <alignment horizontal="right" vertical="center"/>
    </xf>
    <xf numFmtId="167" fontId="2" fillId="0" borderId="0" xfId="0" applyNumberFormat="1" applyFont="1"/>
    <xf numFmtId="0" fontId="9" fillId="0" borderId="15" xfId="2" applyFont="1" applyFill="1" applyBorder="1" applyAlignment="1">
      <alignment horizontal="left" wrapText="1"/>
    </xf>
  </cellXfs>
  <cellStyles count="63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3"/>
    <cellStyle name="Обычный 11" xfId="2"/>
    <cellStyle name="Обычный 12" xfId="4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1"/>
    <cellStyle name="Финансовый 3 2" xfId="5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3"/>
  <sheetViews>
    <sheetView tabSelected="1" topLeftCell="A2" workbookViewId="0">
      <selection activeCell="F16" sqref="F16"/>
    </sheetView>
  </sheetViews>
  <sheetFormatPr defaultRowHeight="12.75"/>
  <cols>
    <col min="1" max="1" width="47.85546875" style="2" customWidth="1"/>
    <col min="2" max="2" width="15.5703125" style="2" customWidth="1"/>
    <col min="3" max="3" width="18.28515625" style="2" customWidth="1"/>
    <col min="4" max="4" width="14.85546875" style="2" customWidth="1"/>
    <col min="5" max="5" width="16.28515625" style="2" customWidth="1"/>
    <col min="6" max="6" width="16.5703125" style="2" customWidth="1"/>
    <col min="7" max="7" width="17.42578125" style="2" customWidth="1"/>
    <col min="8" max="16384" width="9.140625" style="2"/>
  </cols>
  <sheetData>
    <row r="1" spans="1:8" ht="48.75" hidden="1" customHeight="1">
      <c r="A1" s="1" t="str">
        <f>"Приложение №"&amp;Н2ффп&amp;"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8" ht="40.5" customHeight="1">
      <c r="A2" s="1" t="str">
        <f>"Приложение "&amp;Н1ффп&amp;" к решению
Богучанского районного Совета депутатов
от "&amp;Р1дата&amp;" года №"&amp;Р1номер</f>
        <v>Приложение 11 к решению
Богучанского районного Совета депутатов
от  года №</v>
      </c>
      <c r="B2" s="1"/>
      <c r="C2" s="1"/>
      <c r="D2" s="1"/>
    </row>
    <row r="3" spans="1:8" ht="55.5" customHeight="1">
      <c r="A3" s="3" t="str">
        <f>"Дотации на  выравнивание  бюджетной обеспеченности  поселений на  "&amp;год&amp;" год и плановый период "&amp;ПлПер&amp;" годов"</f>
        <v>Дотации на  выравнивание  бюджетной обеспеченности  поселений на  2024 год и плановый период 2025-2026 годов</v>
      </c>
      <c r="B3" s="3"/>
      <c r="C3" s="3"/>
      <c r="D3" s="3"/>
    </row>
    <row r="4" spans="1:8">
      <c r="D4" s="4" t="s">
        <v>0</v>
      </c>
    </row>
    <row r="5" spans="1:8">
      <c r="A5" s="5" t="s">
        <v>1</v>
      </c>
      <c r="B5" s="6" t="s">
        <v>2</v>
      </c>
      <c r="C5" s="7" t="s">
        <v>3</v>
      </c>
      <c r="D5" s="8"/>
    </row>
    <row r="6" spans="1:8" ht="162" customHeight="1">
      <c r="A6" s="9"/>
      <c r="B6" s="10"/>
      <c r="C6" s="11" t="s">
        <v>4</v>
      </c>
      <c r="D6" s="12" t="s">
        <v>5</v>
      </c>
      <c r="F6" s="2">
        <v>1110076010</v>
      </c>
      <c r="G6" s="2">
        <v>1110080130</v>
      </c>
    </row>
    <row r="7" spans="1:8" ht="15">
      <c r="A7" s="13" t="s">
        <v>6</v>
      </c>
      <c r="B7" s="14">
        <f>SUM(B8:B25)</f>
        <v>130887200</v>
      </c>
      <c r="C7" s="14">
        <f>SUM(C8:C25)</f>
        <v>76257600</v>
      </c>
      <c r="D7" s="14">
        <f>SUM(D8:D25)</f>
        <v>54629600</v>
      </c>
      <c r="E7" s="15" t="s">
        <v>7</v>
      </c>
      <c r="F7" s="16">
        <f ca="1">SUMIF(РзПз,"????"&amp;F$6,СумВед)-C7</f>
        <v>0</v>
      </c>
      <c r="G7" s="16">
        <f ca="1">SUMIF(РзПз,"????"&amp;G$6,СумВед)-D7</f>
        <v>0</v>
      </c>
      <c r="H7" s="2">
        <v>2016</v>
      </c>
    </row>
    <row r="8" spans="1:8" ht="14.25">
      <c r="A8" s="17" t="s">
        <v>8</v>
      </c>
      <c r="B8" s="18">
        <f t="shared" ref="B8:B25" si="0">C8+D8</f>
        <v>3143200</v>
      </c>
      <c r="C8" s="19">
        <v>2226300</v>
      </c>
      <c r="D8" s="19">
        <v>916900</v>
      </c>
      <c r="F8" s="16">
        <f ca="1">SUMIF(РзПзПлПер,"????"&amp;F$6,СумВед14)-C26</f>
        <v>0</v>
      </c>
      <c r="G8" s="16">
        <f ca="1">SUMIF(РзПзПлПер,"????"&amp;G$6,СумВед14)-D26</f>
        <v>0</v>
      </c>
      <c r="H8" s="2">
        <v>2017</v>
      </c>
    </row>
    <row r="9" spans="1:8" ht="14.25">
      <c r="A9" s="17" t="s">
        <v>9</v>
      </c>
      <c r="B9" s="18">
        <f t="shared" si="0"/>
        <v>4816900</v>
      </c>
      <c r="C9" s="19">
        <v>698000</v>
      </c>
      <c r="D9" s="19">
        <v>4118900</v>
      </c>
      <c r="F9" s="16">
        <f ca="1">SUMIF(РзПзПлПер,"????"&amp;F$6,СумВед15)-C45</f>
        <v>0</v>
      </c>
      <c r="G9" s="16">
        <f ca="1">SUMIF(РзПзПлПер,"????"&amp;G$6,СумВед15)-D45</f>
        <v>0</v>
      </c>
      <c r="H9" s="2">
        <v>2018</v>
      </c>
    </row>
    <row r="10" spans="1:8" ht="14.25">
      <c r="A10" s="20" t="s">
        <v>10</v>
      </c>
      <c r="B10" s="18">
        <f t="shared" si="0"/>
        <v>8029000</v>
      </c>
      <c r="C10" s="19">
        <v>98700</v>
      </c>
      <c r="D10" s="19">
        <v>7930300</v>
      </c>
    </row>
    <row r="11" spans="1:8" ht="14.25">
      <c r="A11" s="21" t="s">
        <v>11</v>
      </c>
      <c r="B11" s="22">
        <f t="shared" si="0"/>
        <v>17744700</v>
      </c>
      <c r="C11" s="23">
        <v>17744700</v>
      </c>
      <c r="D11" s="23">
        <v>0</v>
      </c>
      <c r="F11" s="24"/>
      <c r="G11" s="24"/>
    </row>
    <row r="12" spans="1:8" ht="14.25">
      <c r="A12" s="25" t="s">
        <v>12</v>
      </c>
      <c r="B12" s="26">
        <f t="shared" si="0"/>
        <v>3697200</v>
      </c>
      <c r="C12" s="27">
        <v>1401400</v>
      </c>
      <c r="D12" s="27">
        <v>2295800</v>
      </c>
    </row>
    <row r="13" spans="1:8" ht="14.25" customHeight="1">
      <c r="A13" s="28" t="s">
        <v>13</v>
      </c>
      <c r="B13" s="26">
        <f t="shared" si="0"/>
        <v>9783500</v>
      </c>
      <c r="C13" s="27">
        <v>5740800</v>
      </c>
      <c r="D13" s="27">
        <v>4042700</v>
      </c>
    </row>
    <row r="14" spans="1:8" ht="14.25">
      <c r="A14" s="25" t="s">
        <v>14</v>
      </c>
      <c r="B14" s="26">
        <f t="shared" si="0"/>
        <v>4718600</v>
      </c>
      <c r="C14" s="27">
        <v>2400100</v>
      </c>
      <c r="D14" s="27">
        <v>2318500</v>
      </c>
    </row>
    <row r="15" spans="1:8" ht="14.25">
      <c r="A15" s="25" t="s">
        <v>15</v>
      </c>
      <c r="B15" s="26">
        <f t="shared" si="0"/>
        <v>6291600</v>
      </c>
      <c r="C15" s="27">
        <v>3724800</v>
      </c>
      <c r="D15" s="27">
        <v>2566800</v>
      </c>
    </row>
    <row r="16" spans="1:8" ht="14.25">
      <c r="A16" s="25" t="s">
        <v>16</v>
      </c>
      <c r="B16" s="26">
        <f t="shared" si="0"/>
        <v>6272500</v>
      </c>
      <c r="C16" s="27">
        <v>274200</v>
      </c>
      <c r="D16" s="27">
        <v>5998300</v>
      </c>
    </row>
    <row r="17" spans="1:7" ht="14.25">
      <c r="A17" s="25" t="s">
        <v>17</v>
      </c>
      <c r="B17" s="26">
        <f t="shared" si="0"/>
        <v>3704300</v>
      </c>
      <c r="C17" s="27">
        <v>1323600</v>
      </c>
      <c r="D17" s="27">
        <v>2380700</v>
      </c>
    </row>
    <row r="18" spans="1:7" ht="14.25">
      <c r="A18" s="25" t="s">
        <v>18</v>
      </c>
      <c r="B18" s="26">
        <f t="shared" si="0"/>
        <v>8265100</v>
      </c>
      <c r="C18" s="27">
        <v>7732800</v>
      </c>
      <c r="D18" s="27">
        <v>532300</v>
      </c>
    </row>
    <row r="19" spans="1:7" ht="13.5" customHeight="1">
      <c r="A19" s="25" t="s">
        <v>19</v>
      </c>
      <c r="B19" s="26">
        <f t="shared" si="0"/>
        <v>12008900</v>
      </c>
      <c r="C19" s="27">
        <v>3527300</v>
      </c>
      <c r="D19" s="27">
        <v>8481600</v>
      </c>
    </row>
    <row r="20" spans="1:7" ht="14.25">
      <c r="A20" s="25" t="s">
        <v>20</v>
      </c>
      <c r="B20" s="26">
        <f t="shared" si="0"/>
        <v>5833300</v>
      </c>
      <c r="C20" s="27">
        <v>5833300</v>
      </c>
      <c r="D20" s="27">
        <v>0</v>
      </c>
    </row>
    <row r="21" spans="1:7" ht="14.25">
      <c r="A21" s="25" t="s">
        <v>21</v>
      </c>
      <c r="B21" s="26">
        <f t="shared" si="0"/>
        <v>12166800</v>
      </c>
      <c r="C21" s="27">
        <v>12166800</v>
      </c>
      <c r="D21" s="27">
        <v>0</v>
      </c>
    </row>
    <row r="22" spans="1:7" ht="14.25">
      <c r="A22" s="25" t="s">
        <v>22</v>
      </c>
      <c r="B22" s="26">
        <f t="shared" si="0"/>
        <v>8489300</v>
      </c>
      <c r="C22" s="27">
        <v>796800</v>
      </c>
      <c r="D22" s="27">
        <v>7692500</v>
      </c>
    </row>
    <row r="23" spans="1:7" ht="14.25">
      <c r="A23" s="25" t="s">
        <v>23</v>
      </c>
      <c r="B23" s="26">
        <f t="shared" si="0"/>
        <v>4186800</v>
      </c>
      <c r="C23" s="27">
        <v>2766100</v>
      </c>
      <c r="D23" s="27">
        <v>1420700</v>
      </c>
    </row>
    <row r="24" spans="1:7" ht="14.25">
      <c r="A24" s="25" t="s">
        <v>24</v>
      </c>
      <c r="B24" s="26">
        <f t="shared" si="0"/>
        <v>7856400</v>
      </c>
      <c r="C24" s="27">
        <v>6411600</v>
      </c>
      <c r="D24" s="27">
        <v>1444800</v>
      </c>
    </row>
    <row r="25" spans="1:7" ht="14.25">
      <c r="A25" s="25" t="s">
        <v>25</v>
      </c>
      <c r="B25" s="26">
        <f t="shared" si="0"/>
        <v>3879100</v>
      </c>
      <c r="C25" s="27">
        <v>1390300</v>
      </c>
      <c r="D25" s="27">
        <v>2488800</v>
      </c>
    </row>
    <row r="26" spans="1:7" ht="15">
      <c r="A26" s="13" t="s">
        <v>26</v>
      </c>
      <c r="B26" s="14">
        <f>SUM(B27:B44)</f>
        <v>104709600</v>
      </c>
      <c r="C26" s="29">
        <f>SUM(C27:C44)</f>
        <v>61006100</v>
      </c>
      <c r="D26" s="29">
        <f>SUM(D27:D44)</f>
        <v>43703500</v>
      </c>
      <c r="G26" s="30"/>
    </row>
    <row r="27" spans="1:7" ht="14.25">
      <c r="A27" s="25" t="s">
        <v>27</v>
      </c>
      <c r="B27" s="26">
        <f t="shared" ref="B27:B44" si="1">C27+D27</f>
        <v>2514500</v>
      </c>
      <c r="C27" s="27">
        <v>1781000</v>
      </c>
      <c r="D27" s="27">
        <v>733500</v>
      </c>
    </row>
    <row r="28" spans="1:7" ht="14.25">
      <c r="A28" s="31" t="s">
        <v>9</v>
      </c>
      <c r="B28" s="26">
        <f t="shared" si="1"/>
        <v>3853500</v>
      </c>
      <c r="C28" s="27">
        <v>558400</v>
      </c>
      <c r="D28" s="27">
        <v>3295100</v>
      </c>
    </row>
    <row r="29" spans="1:7" ht="14.25">
      <c r="A29" s="25" t="s">
        <v>10</v>
      </c>
      <c r="B29" s="26">
        <f t="shared" si="1"/>
        <v>6423200</v>
      </c>
      <c r="C29" s="27">
        <v>79000</v>
      </c>
      <c r="D29" s="27">
        <v>6344200</v>
      </c>
    </row>
    <row r="30" spans="1:7" ht="14.25">
      <c r="A30" s="25" t="s">
        <v>11</v>
      </c>
      <c r="B30" s="26">
        <f t="shared" si="1"/>
        <v>14195800</v>
      </c>
      <c r="C30" s="27">
        <v>14195800</v>
      </c>
      <c r="D30" s="27"/>
    </row>
    <row r="31" spans="1:7" ht="14.25">
      <c r="A31" s="25" t="s">
        <v>12</v>
      </c>
      <c r="B31" s="26">
        <f t="shared" si="1"/>
        <v>2957700</v>
      </c>
      <c r="C31" s="27">
        <v>1121100</v>
      </c>
      <c r="D31" s="27">
        <v>1836600</v>
      </c>
    </row>
    <row r="32" spans="1:7" ht="14.25" customHeight="1">
      <c r="A32" s="28" t="s">
        <v>13</v>
      </c>
      <c r="B32" s="26">
        <f t="shared" si="1"/>
        <v>7826800</v>
      </c>
      <c r="C32" s="27">
        <v>4592600</v>
      </c>
      <c r="D32" s="27">
        <v>3234200</v>
      </c>
    </row>
    <row r="33" spans="1:7" ht="14.25">
      <c r="A33" s="25" t="s">
        <v>14</v>
      </c>
      <c r="B33" s="26">
        <f t="shared" si="1"/>
        <v>3774900</v>
      </c>
      <c r="C33" s="27">
        <v>1920100</v>
      </c>
      <c r="D33" s="27">
        <v>1854800</v>
      </c>
    </row>
    <row r="34" spans="1:7" ht="14.25">
      <c r="A34" s="25" t="s">
        <v>15</v>
      </c>
      <c r="B34" s="26">
        <f t="shared" si="1"/>
        <v>5033300</v>
      </c>
      <c r="C34" s="27">
        <v>2979900</v>
      </c>
      <c r="D34" s="27">
        <v>2053400</v>
      </c>
    </row>
    <row r="35" spans="1:7" ht="14.25">
      <c r="A35" s="25" t="s">
        <v>16</v>
      </c>
      <c r="B35" s="26">
        <f t="shared" si="1"/>
        <v>5018000</v>
      </c>
      <c r="C35" s="27">
        <v>219400</v>
      </c>
      <c r="D35" s="27">
        <v>4798600</v>
      </c>
    </row>
    <row r="36" spans="1:7" ht="14.25">
      <c r="A36" s="25" t="s">
        <v>17</v>
      </c>
      <c r="B36" s="26">
        <f t="shared" si="1"/>
        <v>2963500</v>
      </c>
      <c r="C36" s="27">
        <v>1058900</v>
      </c>
      <c r="D36" s="27">
        <v>1904600</v>
      </c>
    </row>
    <row r="37" spans="1:7" ht="14.25">
      <c r="A37" s="25" t="s">
        <v>18</v>
      </c>
      <c r="B37" s="26">
        <f t="shared" si="1"/>
        <v>6612000</v>
      </c>
      <c r="C37" s="27">
        <v>6186200</v>
      </c>
      <c r="D37" s="27">
        <v>425800</v>
      </c>
    </row>
    <row r="38" spans="1:7" ht="13.5" customHeight="1">
      <c r="A38" s="25" t="s">
        <v>19</v>
      </c>
      <c r="B38" s="26">
        <f t="shared" si="1"/>
        <v>9607100</v>
      </c>
      <c r="C38" s="27">
        <v>2821800</v>
      </c>
      <c r="D38" s="27">
        <v>6785300</v>
      </c>
      <c r="G38" s="30"/>
    </row>
    <row r="39" spans="1:7" ht="14.25">
      <c r="A39" s="25" t="s">
        <v>20</v>
      </c>
      <c r="B39" s="26">
        <f t="shared" si="1"/>
        <v>4666700</v>
      </c>
      <c r="C39" s="27">
        <v>4666700</v>
      </c>
      <c r="D39" s="27">
        <v>0</v>
      </c>
    </row>
    <row r="40" spans="1:7" ht="14.25">
      <c r="A40" s="25" t="s">
        <v>21</v>
      </c>
      <c r="B40" s="26">
        <f t="shared" si="1"/>
        <v>9733400</v>
      </c>
      <c r="C40" s="27">
        <v>9733400</v>
      </c>
      <c r="D40" s="27"/>
    </row>
    <row r="41" spans="1:7" ht="14.25">
      <c r="A41" s="25" t="s">
        <v>22</v>
      </c>
      <c r="B41" s="26">
        <f t="shared" si="1"/>
        <v>6791400</v>
      </c>
      <c r="C41" s="27">
        <v>637400</v>
      </c>
      <c r="D41" s="27">
        <v>6154000</v>
      </c>
    </row>
    <row r="42" spans="1:7" ht="14.25">
      <c r="A42" s="25" t="s">
        <v>23</v>
      </c>
      <c r="B42" s="26">
        <f t="shared" si="1"/>
        <v>3349500</v>
      </c>
      <c r="C42" s="27">
        <v>2212900</v>
      </c>
      <c r="D42" s="27">
        <v>1136600</v>
      </c>
    </row>
    <row r="43" spans="1:7" ht="14.25">
      <c r="A43" s="25" t="s">
        <v>24</v>
      </c>
      <c r="B43" s="26">
        <f t="shared" si="1"/>
        <v>6285100</v>
      </c>
      <c r="C43" s="27">
        <v>5129300</v>
      </c>
      <c r="D43" s="27">
        <v>1155800</v>
      </c>
    </row>
    <row r="44" spans="1:7" ht="14.25">
      <c r="A44" s="25" t="s">
        <v>25</v>
      </c>
      <c r="B44" s="26">
        <f t="shared" si="1"/>
        <v>3103200</v>
      </c>
      <c r="C44" s="27">
        <v>1112200</v>
      </c>
      <c r="D44" s="27">
        <v>1991000</v>
      </c>
    </row>
    <row r="45" spans="1:7" ht="15">
      <c r="A45" s="13" t="s">
        <v>28</v>
      </c>
      <c r="B45" s="14">
        <f>SUM(B46:B63)</f>
        <v>104709600</v>
      </c>
      <c r="C45" s="29">
        <f>SUM(C46:C63)</f>
        <v>61006100</v>
      </c>
      <c r="D45" s="29">
        <f>SUM(D46:D63)</f>
        <v>43703500</v>
      </c>
    </row>
    <row r="46" spans="1:7" ht="14.25">
      <c r="A46" s="25" t="s">
        <v>27</v>
      </c>
      <c r="B46" s="26">
        <f t="shared" ref="B46:B63" si="2">C46+D46</f>
        <v>2514500</v>
      </c>
      <c r="C46" s="27">
        <v>1781000</v>
      </c>
      <c r="D46" s="27">
        <v>733500</v>
      </c>
    </row>
    <row r="47" spans="1:7" ht="14.25">
      <c r="A47" s="31" t="s">
        <v>9</v>
      </c>
      <c r="B47" s="26">
        <f t="shared" si="2"/>
        <v>3853500</v>
      </c>
      <c r="C47" s="27">
        <v>558400</v>
      </c>
      <c r="D47" s="27">
        <v>3295100</v>
      </c>
    </row>
    <row r="48" spans="1:7" ht="14.25">
      <c r="A48" s="25" t="s">
        <v>10</v>
      </c>
      <c r="B48" s="26">
        <f t="shared" si="2"/>
        <v>6423200</v>
      </c>
      <c r="C48" s="27">
        <v>79000</v>
      </c>
      <c r="D48" s="27">
        <v>6344200</v>
      </c>
    </row>
    <row r="49" spans="1:4" ht="14.25">
      <c r="A49" s="25" t="s">
        <v>11</v>
      </c>
      <c r="B49" s="26">
        <f t="shared" si="2"/>
        <v>14195800</v>
      </c>
      <c r="C49" s="27">
        <v>14195800</v>
      </c>
      <c r="D49" s="27"/>
    </row>
    <row r="50" spans="1:4" ht="14.25">
      <c r="A50" s="25" t="s">
        <v>12</v>
      </c>
      <c r="B50" s="26">
        <f t="shared" si="2"/>
        <v>2957700</v>
      </c>
      <c r="C50" s="27">
        <v>1121100</v>
      </c>
      <c r="D50" s="27">
        <v>1836600</v>
      </c>
    </row>
    <row r="51" spans="1:4" ht="13.5" customHeight="1">
      <c r="A51" s="28" t="s">
        <v>13</v>
      </c>
      <c r="B51" s="26">
        <f t="shared" si="2"/>
        <v>7826800</v>
      </c>
      <c r="C51" s="27">
        <v>4592600</v>
      </c>
      <c r="D51" s="27">
        <v>3234200</v>
      </c>
    </row>
    <row r="52" spans="1:4" ht="14.25">
      <c r="A52" s="25" t="s">
        <v>14</v>
      </c>
      <c r="B52" s="26">
        <f t="shared" si="2"/>
        <v>3774900</v>
      </c>
      <c r="C52" s="27">
        <v>1920100</v>
      </c>
      <c r="D52" s="27">
        <v>1854800</v>
      </c>
    </row>
    <row r="53" spans="1:4" ht="14.25">
      <c r="A53" s="25" t="s">
        <v>15</v>
      </c>
      <c r="B53" s="26">
        <f t="shared" si="2"/>
        <v>5033300</v>
      </c>
      <c r="C53" s="27">
        <v>2979900</v>
      </c>
      <c r="D53" s="27">
        <v>2053400</v>
      </c>
    </row>
    <row r="54" spans="1:4" ht="14.25">
      <c r="A54" s="25" t="s">
        <v>16</v>
      </c>
      <c r="B54" s="26">
        <f t="shared" si="2"/>
        <v>5018000</v>
      </c>
      <c r="C54" s="27">
        <v>219400</v>
      </c>
      <c r="D54" s="27">
        <v>4798600</v>
      </c>
    </row>
    <row r="55" spans="1:4" ht="14.25">
      <c r="A55" s="25" t="s">
        <v>17</v>
      </c>
      <c r="B55" s="26">
        <f t="shared" si="2"/>
        <v>2963500</v>
      </c>
      <c r="C55" s="27">
        <v>1058900</v>
      </c>
      <c r="D55" s="27">
        <v>1904600</v>
      </c>
    </row>
    <row r="56" spans="1:4" ht="14.25">
      <c r="A56" s="25" t="s">
        <v>18</v>
      </c>
      <c r="B56" s="26">
        <f t="shared" si="2"/>
        <v>6612000</v>
      </c>
      <c r="C56" s="27">
        <v>6186200</v>
      </c>
      <c r="D56" s="27">
        <v>425800</v>
      </c>
    </row>
    <row r="57" spans="1:4" ht="15" customHeight="1">
      <c r="A57" s="25" t="s">
        <v>19</v>
      </c>
      <c r="B57" s="26">
        <f t="shared" si="2"/>
        <v>9607100</v>
      </c>
      <c r="C57" s="27">
        <v>2821800</v>
      </c>
      <c r="D57" s="27">
        <v>6785300</v>
      </c>
    </row>
    <row r="58" spans="1:4" ht="14.25">
      <c r="A58" s="25" t="s">
        <v>20</v>
      </c>
      <c r="B58" s="26">
        <f t="shared" si="2"/>
        <v>4666700</v>
      </c>
      <c r="C58" s="27">
        <v>4666700</v>
      </c>
      <c r="D58" s="27">
        <v>0</v>
      </c>
    </row>
    <row r="59" spans="1:4" ht="14.25">
      <c r="A59" s="25" t="s">
        <v>21</v>
      </c>
      <c r="B59" s="26">
        <f t="shared" si="2"/>
        <v>9733400</v>
      </c>
      <c r="C59" s="27">
        <v>9733400</v>
      </c>
      <c r="D59" s="27"/>
    </row>
    <row r="60" spans="1:4" ht="14.25">
      <c r="A60" s="25" t="s">
        <v>22</v>
      </c>
      <c r="B60" s="26">
        <f t="shared" si="2"/>
        <v>6791400</v>
      </c>
      <c r="C60" s="27">
        <v>637400</v>
      </c>
      <c r="D60" s="27">
        <v>6154000</v>
      </c>
    </row>
    <row r="61" spans="1:4" ht="14.25">
      <c r="A61" s="25" t="s">
        <v>23</v>
      </c>
      <c r="B61" s="26">
        <f t="shared" si="2"/>
        <v>3349500</v>
      </c>
      <c r="C61" s="27">
        <v>2212900</v>
      </c>
      <c r="D61" s="27">
        <v>1136600</v>
      </c>
    </row>
    <row r="62" spans="1:4" ht="14.25">
      <c r="A62" s="25" t="s">
        <v>24</v>
      </c>
      <c r="B62" s="26">
        <f t="shared" si="2"/>
        <v>6285100</v>
      </c>
      <c r="C62" s="27">
        <v>5129300</v>
      </c>
      <c r="D62" s="27">
        <v>1155800</v>
      </c>
    </row>
    <row r="63" spans="1:4" ht="14.25">
      <c r="A63" s="25" t="s">
        <v>25</v>
      </c>
      <c r="B63" s="26">
        <f t="shared" si="2"/>
        <v>3103200</v>
      </c>
      <c r="C63" s="27">
        <v>1112200</v>
      </c>
      <c r="D63" s="27">
        <v>1991000</v>
      </c>
    </row>
  </sheetData>
  <mergeCells count="6">
    <mergeCell ref="A1:D1"/>
    <mergeCell ref="A2:D2"/>
    <mergeCell ref="A3:D3"/>
    <mergeCell ref="A5:A6"/>
    <mergeCell ref="B5:B6"/>
    <mergeCell ref="C5:D5"/>
  </mergeCells>
  <pageMargins left="0.59055118110236227" right="0.23622047244094491" top="0.59055118110236227" bottom="0.59055118110236227" header="0.31496062992125984" footer="0.31496062992125984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ФФП</vt:lpstr>
      <vt:lpstr>ФФП!Заголовки_для_печати</vt:lpstr>
      <vt:lpstr>ФФП!Область_печати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2024-03-12T05:29:54Z</dcterms:created>
  <dcterms:modified xsi:type="dcterms:W3CDTF">2024-03-12T05:30:24Z</dcterms:modified>
</cp:coreProperties>
</file>