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олн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Полн!$5:$6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Полн!$A$1:$H$63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H45"/>
  <c r="G45"/>
  <c r="F45"/>
  <c r="E45"/>
  <c r="D45"/>
  <c r="C45"/>
  <c r="B45" s="1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H26"/>
  <c r="G26"/>
  <c r="F26"/>
  <c r="B26" s="1"/>
  <c r="E26"/>
  <c r="D26"/>
  <c r="C26"/>
  <c r="B25"/>
  <c r="B24"/>
  <c r="B23"/>
  <c r="B22"/>
  <c r="B21"/>
  <c r="B20"/>
  <c r="B19"/>
  <c r="B18"/>
  <c r="B17"/>
  <c r="B16"/>
  <c r="B15"/>
  <c r="B14"/>
  <c r="B13"/>
  <c r="B12"/>
  <c r="B11"/>
  <c r="B10"/>
  <c r="B7" s="1"/>
  <c r="B9"/>
  <c r="B8"/>
  <c r="H7"/>
  <c r="G7"/>
  <c r="F7"/>
  <c r="E7"/>
  <c r="D7"/>
  <c r="C7"/>
  <c r="A3"/>
  <c r="A2"/>
  <c r="A1"/>
</calcChain>
</file>

<file path=xl/sharedStrings.xml><?xml version="1.0" encoding="utf-8"?>
<sst xmlns="http://schemas.openxmlformats.org/spreadsheetml/2006/main" count="67" uniqueCount="30">
  <si>
    <t>(в рублях)</t>
  </si>
  <si>
    <t>Наименование поселения</t>
  </si>
  <si>
    <t>Всего межбюджетных трансфертов, перечисляемых из бюджетов поселений</t>
  </si>
  <si>
    <t>в том числе</t>
  </si>
  <si>
    <t>межбюджетные трансферты на осуществление полномочий по: 
утверждение технических заданий на разработку  и согласование инвестиционных программ;
контролю за готовностью теплоснабжающих организаций, теплосетевых организаций к отопительному периоду;
разработке и утверждению подпрограммы  по энергосбережению и повышению энергетической эффективности ;
организации обеспечения надежного теплоснабжения потребителей, водоснабжения населения;
согласование вывода источников тепловой энергии, топловых сетей, объектов централизованных систем горячего водоснабжения, холодного водоотведения в ремонт и из эксплуатации;
разработке и утверждению  краткосрочных планов капитального ремонта общего имущества многоквартирных домов; 
распределение средств субсидий на финансирование затрат теплоснаюжающих и энергосбытовых организаций;
капитальному ремонту, реконструкции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приобретение технологического оборудования , спецтехники для обеспечения функционирования  систем теплоснабжения, электроснабжения, водоотведения и очиски сточных вод</t>
  </si>
  <si>
    <t>межбюджетные трансферты на осуществление полномочий по формированию, исполнению бюджетов поселений и контролю за их исполнением</t>
  </si>
  <si>
    <t>межбюджетные трансферты  на осуществление внутреннего муниципального финансового контроля органов местного самоуправления поселений, входящих в состав муниципального образования Богучанский район</t>
  </si>
  <si>
    <t xml:space="preserve">межбюджетные трансферты на осуществление (возмещение расходов по осуществлению) части полномочий по обеспечению условий для развития на территории сельского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</t>
  </si>
  <si>
    <t>межбюджетные трансферты на осуществление полномочий поселений по созданию условий для организации досуга и обеспечение жителей поселения услугами организаций культуры</t>
  </si>
  <si>
    <t xml:space="preserve"> на 2024 год всего, в том числе:</t>
  </si>
  <si>
    <t>Администрация Ангарского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</si>
  <si>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</si>
  <si>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</si>
  <si>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</si>
  <si>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</si>
  <si>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</si>
  <si>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</si>
  <si>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</si>
  <si>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</si>
  <si>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</si>
  <si>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</si>
  <si>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</si>
  <si>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</si>
  <si>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</si>
  <si>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</si>
  <si>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</si>
  <si>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</si>
  <si>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</si>
  <si>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 xml:space="preserve"> на 2025 год всего, в том числе:</t>
  </si>
  <si>
    <t>на 2026 год всего, в том числе: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</si>
</sst>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3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>
      <alignment vertical="center"/>
    </xf>
    <xf numFmtId="0" fontId="10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49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0" fontId="6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wrapText="1"/>
    </xf>
    <xf numFmtId="4" fontId="6" fillId="0" borderId="9" xfId="0" applyNumberFormat="1" applyFont="1" applyBorder="1" applyAlignment="1">
      <alignment wrapText="1"/>
    </xf>
    <xf numFmtId="4" fontId="6" fillId="0" borderId="9" xfId="1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9" xfId="0" applyNumberFormat="1" applyFont="1" applyBorder="1"/>
    <xf numFmtId="4" fontId="7" fillId="0" borderId="9" xfId="1" applyNumberFormat="1" applyFont="1" applyBorder="1" applyAlignment="1">
      <alignment horizontal="right"/>
    </xf>
    <xf numFmtId="0" fontId="1" fillId="0" borderId="9" xfId="0" applyFont="1" applyFill="1" applyBorder="1"/>
    <xf numFmtId="0" fontId="3" fillId="0" borderId="9" xfId="0" applyFont="1" applyBorder="1"/>
    <xf numFmtId="0" fontId="7" fillId="0" borderId="9" xfId="0" applyFont="1" applyBorder="1"/>
    <xf numFmtId="0" fontId="7" fillId="0" borderId="9" xfId="2" applyFont="1" applyFill="1" applyBorder="1" applyAlignment="1">
      <alignment horizontal="left" wrapText="1"/>
    </xf>
    <xf numFmtId="4" fontId="7" fillId="0" borderId="9" xfId="0" applyNumberFormat="1" applyFont="1" applyFill="1" applyBorder="1"/>
    <xf numFmtId="4" fontId="7" fillId="0" borderId="9" xfId="1" applyNumberFormat="1" applyFont="1" applyFill="1" applyBorder="1" applyAlignment="1">
      <alignment horizontal="right"/>
    </xf>
    <xf numFmtId="0" fontId="3" fillId="0" borderId="9" xfId="0" applyFont="1" applyFill="1" applyBorder="1"/>
    <xf numFmtId="0" fontId="3" fillId="0" borderId="0" xfId="0" applyFont="1" applyFill="1"/>
    <xf numFmtId="4" fontId="2" fillId="0" borderId="0" xfId="0" applyNumberFormat="1" applyFont="1" applyFill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4" fontId="1" fillId="0" borderId="9" xfId="0" applyNumberFormat="1" applyFont="1" applyFill="1" applyBorder="1"/>
    <xf numFmtId="3" fontId="3" fillId="0" borderId="0" xfId="0" applyNumberFormat="1" applyFont="1"/>
    <xf numFmtId="4" fontId="6" fillId="0" borderId="9" xfId="0" applyNumberFormat="1" applyFont="1" applyBorder="1" applyAlignment="1">
      <alignment horizontal="right" vertical="center" wrapText="1"/>
    </xf>
    <xf numFmtId="0" fontId="11" fillId="0" borderId="0" xfId="0" applyFont="1"/>
    <xf numFmtId="0" fontId="2" fillId="0" borderId="9" xfId="0" applyFont="1" applyBorder="1" applyAlignment="1">
      <alignment horizontal="right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2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tabSelected="1" workbookViewId="0">
      <pane xSplit="1" ySplit="6" topLeftCell="B7" activePane="bottomRight" state="frozen"/>
      <selection sqref="A1:XFD1"/>
      <selection pane="topRight" sqref="A1:XFD1"/>
      <selection pane="bottomLeft" sqref="A1:XFD1"/>
      <selection pane="bottomRight" activeCell="F4" sqref="F4"/>
    </sheetView>
  </sheetViews>
  <sheetFormatPr defaultColWidth="57.28515625" defaultRowHeight="15"/>
  <cols>
    <col min="1" max="1" width="48.140625" style="2" customWidth="1"/>
    <col min="2" max="2" width="17.28515625" style="2" customWidth="1"/>
    <col min="3" max="3" width="48.42578125" style="2" customWidth="1"/>
    <col min="4" max="4" width="15.28515625" style="2" customWidth="1"/>
    <col min="5" max="5" width="22.7109375" style="2" customWidth="1"/>
    <col min="6" max="6" width="23.5703125" style="2" customWidth="1"/>
    <col min="7" max="7" width="21.140625" style="8" hidden="1" customWidth="1"/>
    <col min="8" max="8" width="17.28515625" style="2" hidden="1" customWidth="1"/>
    <col min="9" max="10" width="17.28515625" style="2" customWidth="1"/>
    <col min="11" max="11" width="16.140625" style="2" customWidth="1"/>
    <col min="12" max="12" width="16.28515625" style="2" customWidth="1"/>
    <col min="13" max="13" width="19.42578125" style="2" customWidth="1"/>
    <col min="14" max="16384" width="57.28515625" style="2"/>
  </cols>
  <sheetData>
    <row r="1" spans="1:13" ht="39" hidden="1" customHeight="1">
      <c r="A1" s="1" t="str">
        <f>"Приложение №"&amp;Н2пол&amp;"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  <c r="F1" s="1"/>
      <c r="G1" s="1"/>
      <c r="H1" s="1"/>
    </row>
    <row r="2" spans="1:13" ht="43.5" customHeight="1">
      <c r="A2" s="1" t="str">
        <f>"Приложение "&amp;Н1пол&amp;" к решению
Богучанского районного Совета депутатов
от "&amp;Р1дата&amp;" года №"&amp;Р1номер</f>
        <v>Приложение 10 к решению
Богучанского районного Совета депутатов
от  года №</v>
      </c>
      <c r="B2" s="1"/>
      <c r="C2" s="1"/>
      <c r="D2" s="1"/>
      <c r="E2" s="1"/>
      <c r="F2" s="1"/>
      <c r="G2" s="1"/>
      <c r="H2" s="1"/>
      <c r="I2" s="3"/>
      <c r="J2" s="3"/>
    </row>
    <row r="3" spans="1:13" s="6" customFormat="1" ht="38.25" customHeight="1">
      <c r="A3" s="4" t="str">
        <f>"Межбюджетные трансферты, перечисляемые в районный бюджет из бюджетов  поселений в "&amp;год&amp;" году и плановом периоде "&amp;ПлПер&amp;" годов"</f>
        <v>Межбюджетные трансферты, перечисляемые в районный бюджет из бюджетов  поселений в 2024 году и плановом периоде 2025-2026 годов</v>
      </c>
      <c r="B3" s="4"/>
      <c r="C3" s="4"/>
      <c r="D3" s="4"/>
      <c r="E3" s="4"/>
      <c r="F3" s="4"/>
      <c r="G3" s="4"/>
      <c r="H3" s="4"/>
      <c r="I3" s="5"/>
      <c r="J3" s="5"/>
    </row>
    <row r="4" spans="1:13">
      <c r="F4" s="7" t="s">
        <v>0</v>
      </c>
      <c r="H4" s="7" t="s">
        <v>0</v>
      </c>
    </row>
    <row r="5" spans="1:13" s="14" customFormat="1" ht="12.75" customHeight="1">
      <c r="A5" s="9" t="s">
        <v>1</v>
      </c>
      <c r="B5" s="10" t="s">
        <v>2</v>
      </c>
      <c r="C5" s="11" t="s">
        <v>3</v>
      </c>
      <c r="D5" s="12"/>
      <c r="E5" s="12"/>
      <c r="F5" s="12"/>
      <c r="G5" s="12"/>
      <c r="H5" s="13"/>
    </row>
    <row r="6" spans="1:13" s="14" customFormat="1" ht="204.75">
      <c r="A6" s="9"/>
      <c r="B6" s="10"/>
      <c r="C6" s="15" t="s">
        <v>4</v>
      </c>
      <c r="D6" s="16" t="s">
        <v>5</v>
      </c>
      <c r="E6" s="16" t="s">
        <v>6</v>
      </c>
      <c r="F6" s="17" t="s">
        <v>7</v>
      </c>
      <c r="G6" s="18"/>
      <c r="H6" s="18" t="s">
        <v>8</v>
      </c>
    </row>
    <row r="7" spans="1:13" s="14" customFormat="1" ht="15" customHeight="1">
      <c r="A7" s="19" t="s">
        <v>9</v>
      </c>
      <c r="B7" s="20">
        <f>SUM(B8:B25)</f>
        <v>2827510</v>
      </c>
      <c r="C7" s="20">
        <f>SUM(C8:C25)</f>
        <v>986820</v>
      </c>
      <c r="D7" s="20">
        <f>SUM(D8:D25)</f>
        <v>785690</v>
      </c>
      <c r="E7" s="20">
        <f>SUM(E8:E25)</f>
        <v>25000</v>
      </c>
      <c r="F7" s="21">
        <f>SUM(F8:F25)</f>
        <v>1030000</v>
      </c>
      <c r="G7" s="21">
        <f t="shared" ref="G7:H7" si="0">SUM(G8:G25)</f>
        <v>0</v>
      </c>
      <c r="H7" s="21">
        <f t="shared" si="0"/>
        <v>0</v>
      </c>
      <c r="M7" s="22"/>
    </row>
    <row r="8" spans="1:13">
      <c r="A8" s="23" t="s">
        <v>10</v>
      </c>
      <c r="B8" s="24">
        <f>SUM(C8+E8+F8+D8+G8+H8)</f>
        <v>15967</v>
      </c>
      <c r="C8" s="25">
        <v>14758</v>
      </c>
      <c r="D8" s="25"/>
      <c r="E8" s="25">
        <v>1209</v>
      </c>
      <c r="F8" s="26"/>
      <c r="G8" s="27"/>
      <c r="H8" s="28"/>
      <c r="M8" s="22"/>
    </row>
    <row r="9" spans="1:13">
      <c r="A9" s="23" t="s">
        <v>11</v>
      </c>
      <c r="B9" s="24">
        <f t="shared" ref="B9:B25" si="1">SUM(C9+E9+F9+D9+G9+H9)</f>
        <v>15668</v>
      </c>
      <c r="C9" s="25">
        <v>14724</v>
      </c>
      <c r="D9" s="25"/>
      <c r="E9" s="25">
        <v>944</v>
      </c>
      <c r="F9" s="26"/>
      <c r="G9" s="27"/>
      <c r="H9" s="28"/>
      <c r="M9" s="22"/>
    </row>
    <row r="10" spans="1:13">
      <c r="A10" s="23" t="s">
        <v>12</v>
      </c>
      <c r="B10" s="24">
        <f t="shared" si="1"/>
        <v>789488</v>
      </c>
      <c r="C10" s="25">
        <v>3026</v>
      </c>
      <c r="D10" s="25">
        <v>785690</v>
      </c>
      <c r="E10" s="25">
        <v>772</v>
      </c>
      <c r="F10" s="26"/>
      <c r="G10" s="27"/>
      <c r="H10" s="28"/>
      <c r="M10" s="22"/>
    </row>
    <row r="11" spans="1:13">
      <c r="A11" s="29" t="s">
        <v>13</v>
      </c>
      <c r="B11" s="24">
        <f t="shared" si="1"/>
        <v>1341151</v>
      </c>
      <c r="C11" s="25">
        <v>307302</v>
      </c>
      <c r="D11" s="25"/>
      <c r="E11" s="25">
        <v>3849</v>
      </c>
      <c r="F11" s="26">
        <v>1030000</v>
      </c>
      <c r="G11" s="27"/>
      <c r="H11" s="28"/>
      <c r="M11" s="22"/>
    </row>
    <row r="12" spans="1:13">
      <c r="A12" s="23" t="s">
        <v>14</v>
      </c>
      <c r="B12" s="24">
        <f t="shared" si="1"/>
        <v>3028</v>
      </c>
      <c r="C12" s="25">
        <v>2176</v>
      </c>
      <c r="D12" s="25"/>
      <c r="E12" s="25">
        <v>852</v>
      </c>
      <c r="F12" s="26"/>
      <c r="G12" s="27"/>
      <c r="H12" s="28"/>
      <c r="M12" s="22"/>
    </row>
    <row r="13" spans="1:13" s="34" customFormat="1" ht="17.25" customHeight="1">
      <c r="A13" s="30" t="s">
        <v>15</v>
      </c>
      <c r="B13" s="24">
        <f t="shared" si="1"/>
        <v>62253</v>
      </c>
      <c r="C13" s="31">
        <v>60733</v>
      </c>
      <c r="D13" s="31"/>
      <c r="E13" s="31">
        <v>1520</v>
      </c>
      <c r="F13" s="32"/>
      <c r="G13" s="27"/>
      <c r="H13" s="33"/>
      <c r="M13" s="35"/>
    </row>
    <row r="14" spans="1:13" s="34" customFormat="1">
      <c r="A14" s="36" t="s">
        <v>16</v>
      </c>
      <c r="B14" s="24">
        <f t="shared" si="1"/>
        <v>35690</v>
      </c>
      <c r="C14" s="31">
        <v>34345</v>
      </c>
      <c r="D14" s="31"/>
      <c r="E14" s="31">
        <v>1345</v>
      </c>
      <c r="F14" s="32"/>
      <c r="G14" s="27"/>
      <c r="H14" s="33"/>
      <c r="M14" s="35"/>
    </row>
    <row r="15" spans="1:13" s="34" customFormat="1">
      <c r="A15" s="36" t="s">
        <v>17</v>
      </c>
      <c r="B15" s="24">
        <f t="shared" si="1"/>
        <v>42042</v>
      </c>
      <c r="C15" s="31">
        <v>40534</v>
      </c>
      <c r="D15" s="31"/>
      <c r="E15" s="31">
        <v>1508</v>
      </c>
      <c r="F15" s="32"/>
      <c r="G15" s="27"/>
      <c r="H15" s="33"/>
      <c r="M15" s="35"/>
    </row>
    <row r="16" spans="1:13" s="34" customFormat="1">
      <c r="A16" s="36" t="s">
        <v>18</v>
      </c>
      <c r="B16" s="24">
        <f t="shared" si="1"/>
        <v>16044</v>
      </c>
      <c r="C16" s="31">
        <v>15268</v>
      </c>
      <c r="D16" s="31"/>
      <c r="E16" s="31">
        <v>776</v>
      </c>
      <c r="F16" s="32"/>
      <c r="G16" s="27"/>
      <c r="H16" s="33"/>
      <c r="M16" s="35"/>
    </row>
    <row r="17" spans="1:13" s="34" customFormat="1">
      <c r="A17" s="36" t="s">
        <v>19</v>
      </c>
      <c r="B17" s="24">
        <f t="shared" si="1"/>
        <v>11676</v>
      </c>
      <c r="C17" s="31">
        <v>10711</v>
      </c>
      <c r="D17" s="31"/>
      <c r="E17" s="31">
        <v>965</v>
      </c>
      <c r="F17" s="32"/>
      <c r="G17" s="27"/>
      <c r="H17" s="33"/>
      <c r="M17" s="35"/>
    </row>
    <row r="18" spans="1:13" s="34" customFormat="1">
      <c r="A18" s="37" t="s">
        <v>20</v>
      </c>
      <c r="B18" s="24">
        <f t="shared" si="1"/>
        <v>22953</v>
      </c>
      <c r="C18" s="31">
        <v>21049</v>
      </c>
      <c r="D18" s="31"/>
      <c r="E18" s="31">
        <v>1904</v>
      </c>
      <c r="F18" s="32"/>
      <c r="G18" s="31"/>
      <c r="H18" s="31"/>
      <c r="M18" s="35"/>
    </row>
    <row r="19" spans="1:13" s="34" customFormat="1">
      <c r="A19" s="36" t="s">
        <v>21</v>
      </c>
      <c r="B19" s="24">
        <f t="shared" si="1"/>
        <v>43202</v>
      </c>
      <c r="C19" s="31">
        <v>41928</v>
      </c>
      <c r="D19" s="31"/>
      <c r="E19" s="31">
        <v>1274</v>
      </c>
      <c r="F19" s="32"/>
      <c r="G19" s="38"/>
      <c r="H19" s="31"/>
      <c r="M19" s="35"/>
    </row>
    <row r="20" spans="1:13">
      <c r="A20" s="23" t="s">
        <v>22</v>
      </c>
      <c r="B20" s="24">
        <f t="shared" si="1"/>
        <v>56510</v>
      </c>
      <c r="C20" s="25">
        <v>55156</v>
      </c>
      <c r="D20" s="25"/>
      <c r="E20" s="25">
        <v>1354</v>
      </c>
      <c r="F20" s="26"/>
      <c r="G20" s="38"/>
      <c r="H20" s="25"/>
      <c r="M20" s="22"/>
    </row>
    <row r="21" spans="1:13">
      <c r="A21" s="23" t="s">
        <v>23</v>
      </c>
      <c r="B21" s="24">
        <f t="shared" si="1"/>
        <v>217517</v>
      </c>
      <c r="C21" s="25">
        <v>214945</v>
      </c>
      <c r="D21" s="25"/>
      <c r="E21" s="25">
        <v>2572</v>
      </c>
      <c r="F21" s="26"/>
      <c r="G21" s="38"/>
      <c r="H21" s="25"/>
      <c r="I21" s="39"/>
      <c r="K21" s="39"/>
      <c r="M21" s="22"/>
    </row>
    <row r="22" spans="1:13">
      <c r="A22" s="23" t="s">
        <v>24</v>
      </c>
      <c r="B22" s="24">
        <f t="shared" si="1"/>
        <v>16752</v>
      </c>
      <c r="C22" s="25">
        <v>15948</v>
      </c>
      <c r="D22" s="25"/>
      <c r="E22" s="25">
        <v>804</v>
      </c>
      <c r="F22" s="26"/>
      <c r="G22" s="38"/>
      <c r="H22" s="25"/>
      <c r="I22" s="39"/>
      <c r="M22" s="22"/>
    </row>
    <row r="23" spans="1:13">
      <c r="A23" s="23" t="s">
        <v>25</v>
      </c>
      <c r="B23" s="24">
        <f t="shared" si="1"/>
        <v>23720</v>
      </c>
      <c r="C23" s="25">
        <v>22647</v>
      </c>
      <c r="D23" s="25"/>
      <c r="E23" s="25">
        <v>1073</v>
      </c>
      <c r="F23" s="26"/>
      <c r="G23" s="38"/>
      <c r="H23" s="25"/>
      <c r="M23" s="22"/>
    </row>
    <row r="24" spans="1:13">
      <c r="A24" s="23" t="s">
        <v>26</v>
      </c>
      <c r="B24" s="24">
        <f t="shared" si="1"/>
        <v>84369</v>
      </c>
      <c r="C24" s="25">
        <v>83108</v>
      </c>
      <c r="D24" s="25"/>
      <c r="E24" s="25">
        <v>1261</v>
      </c>
      <c r="F24" s="26"/>
      <c r="G24" s="38"/>
      <c r="H24" s="25"/>
      <c r="M24" s="22"/>
    </row>
    <row r="25" spans="1:13">
      <c r="A25" s="23" t="s">
        <v>27</v>
      </c>
      <c r="B25" s="24">
        <f t="shared" si="1"/>
        <v>29480</v>
      </c>
      <c r="C25" s="25">
        <v>28462</v>
      </c>
      <c r="D25" s="25"/>
      <c r="E25" s="25">
        <v>1018</v>
      </c>
      <c r="F25" s="26"/>
      <c r="G25" s="27"/>
      <c r="H25" s="28"/>
      <c r="M25" s="22"/>
    </row>
    <row r="26" spans="1:13" s="41" customFormat="1" ht="15.75">
      <c r="A26" s="19" t="s">
        <v>28</v>
      </c>
      <c r="B26" s="40">
        <f t="shared" ref="B26:B63" si="2">SUM(C26+E26+F26+D26)</f>
        <v>2827510</v>
      </c>
      <c r="C26" s="20">
        <f>SUM(C27:C44)</f>
        <v>986820</v>
      </c>
      <c r="D26" s="20">
        <f>SUM(D27:D44)</f>
        <v>785690</v>
      </c>
      <c r="E26" s="20">
        <f>SUM(E27:E44)</f>
        <v>25000</v>
      </c>
      <c r="F26" s="21">
        <f>SUM(F27:F44)</f>
        <v>1030000</v>
      </c>
      <c r="G26" s="21">
        <f t="shared" ref="G26:H26" si="3">SUM(G27:G44)</f>
        <v>0</v>
      </c>
      <c r="H26" s="21">
        <f t="shared" si="3"/>
        <v>0</v>
      </c>
    </row>
    <row r="27" spans="1:13">
      <c r="A27" s="23" t="s">
        <v>10</v>
      </c>
      <c r="B27" s="24">
        <f t="shared" si="2"/>
        <v>15967</v>
      </c>
      <c r="C27" s="25">
        <v>14758</v>
      </c>
      <c r="D27" s="25"/>
      <c r="E27" s="25">
        <v>1209</v>
      </c>
      <c r="F27" s="26"/>
      <c r="G27" s="42"/>
      <c r="H27" s="28"/>
    </row>
    <row r="28" spans="1:13">
      <c r="A28" s="23" t="s">
        <v>11</v>
      </c>
      <c r="B28" s="24">
        <f t="shared" si="2"/>
        <v>15668</v>
      </c>
      <c r="C28" s="25">
        <v>14724</v>
      </c>
      <c r="D28" s="25"/>
      <c r="E28" s="25">
        <v>944</v>
      </c>
      <c r="F28" s="26"/>
      <c r="G28" s="42"/>
      <c r="H28" s="28"/>
    </row>
    <row r="29" spans="1:13">
      <c r="A29" s="23" t="s">
        <v>12</v>
      </c>
      <c r="B29" s="24">
        <f t="shared" si="2"/>
        <v>789488</v>
      </c>
      <c r="C29" s="25">
        <v>3026</v>
      </c>
      <c r="D29" s="25">
        <v>785690</v>
      </c>
      <c r="E29" s="25">
        <v>772</v>
      </c>
      <c r="F29" s="26"/>
      <c r="G29" s="42"/>
      <c r="H29" s="28"/>
    </row>
    <row r="30" spans="1:13">
      <c r="A30" s="29" t="s">
        <v>13</v>
      </c>
      <c r="B30" s="24">
        <f t="shared" si="2"/>
        <v>1341151</v>
      </c>
      <c r="C30" s="25">
        <v>307302</v>
      </c>
      <c r="D30" s="25"/>
      <c r="E30" s="25">
        <v>3849</v>
      </c>
      <c r="F30" s="26">
        <v>1030000</v>
      </c>
      <c r="G30" s="42"/>
      <c r="H30" s="28"/>
    </row>
    <row r="31" spans="1:13">
      <c r="A31" s="23" t="s">
        <v>14</v>
      </c>
      <c r="B31" s="24">
        <f t="shared" si="2"/>
        <v>3028</v>
      </c>
      <c r="C31" s="25">
        <v>2176</v>
      </c>
      <c r="D31" s="25"/>
      <c r="E31" s="25">
        <v>852</v>
      </c>
      <c r="F31" s="26"/>
      <c r="G31" s="42"/>
      <c r="H31" s="28"/>
    </row>
    <row r="32" spans="1:13" ht="15" customHeight="1">
      <c r="A32" s="30" t="s">
        <v>15</v>
      </c>
      <c r="B32" s="24">
        <f t="shared" si="2"/>
        <v>62253</v>
      </c>
      <c r="C32" s="31">
        <v>60733</v>
      </c>
      <c r="D32" s="31"/>
      <c r="E32" s="31">
        <v>1520</v>
      </c>
      <c r="F32" s="32"/>
      <c r="G32" s="42"/>
      <c r="H32" s="28"/>
    </row>
    <row r="33" spans="1:8">
      <c r="A33" s="23" t="s">
        <v>16</v>
      </c>
      <c r="B33" s="24">
        <f t="shared" si="2"/>
        <v>35690</v>
      </c>
      <c r="C33" s="31">
        <v>34345</v>
      </c>
      <c r="D33" s="31"/>
      <c r="E33" s="31">
        <v>1345</v>
      </c>
      <c r="F33" s="32"/>
      <c r="G33" s="42"/>
      <c r="H33" s="28"/>
    </row>
    <row r="34" spans="1:8">
      <c r="A34" s="23" t="s">
        <v>17</v>
      </c>
      <c r="B34" s="24">
        <f t="shared" si="2"/>
        <v>42042</v>
      </c>
      <c r="C34" s="31">
        <v>40534</v>
      </c>
      <c r="D34" s="31"/>
      <c r="E34" s="31">
        <v>1508</v>
      </c>
      <c r="F34" s="32"/>
      <c r="G34" s="42"/>
      <c r="H34" s="28"/>
    </row>
    <row r="35" spans="1:8">
      <c r="A35" s="23" t="s">
        <v>18</v>
      </c>
      <c r="B35" s="24">
        <f t="shared" si="2"/>
        <v>16044</v>
      </c>
      <c r="C35" s="31">
        <v>15268</v>
      </c>
      <c r="D35" s="31"/>
      <c r="E35" s="31">
        <v>776</v>
      </c>
      <c r="F35" s="32"/>
      <c r="G35" s="42"/>
      <c r="H35" s="28"/>
    </row>
    <row r="36" spans="1:8">
      <c r="A36" s="23" t="s">
        <v>19</v>
      </c>
      <c r="B36" s="24">
        <f t="shared" si="2"/>
        <v>11676</v>
      </c>
      <c r="C36" s="31">
        <v>10711</v>
      </c>
      <c r="D36" s="31"/>
      <c r="E36" s="31">
        <v>965</v>
      </c>
      <c r="F36" s="32"/>
      <c r="G36" s="42"/>
      <c r="H36" s="28"/>
    </row>
    <row r="37" spans="1:8">
      <c r="A37" s="29" t="s">
        <v>20</v>
      </c>
      <c r="B37" s="24">
        <f t="shared" si="2"/>
        <v>22953</v>
      </c>
      <c r="C37" s="31">
        <v>21049</v>
      </c>
      <c r="D37" s="31"/>
      <c r="E37" s="31">
        <v>1904</v>
      </c>
      <c r="F37" s="32"/>
      <c r="G37" s="42"/>
      <c r="H37" s="28"/>
    </row>
    <row r="38" spans="1:8">
      <c r="A38" s="23" t="s">
        <v>21</v>
      </c>
      <c r="B38" s="24">
        <f t="shared" si="2"/>
        <v>43202</v>
      </c>
      <c r="C38" s="31">
        <v>41928</v>
      </c>
      <c r="D38" s="31"/>
      <c r="E38" s="31">
        <v>1274</v>
      </c>
      <c r="F38" s="32"/>
      <c r="G38" s="42"/>
      <c r="H38" s="28"/>
    </row>
    <row r="39" spans="1:8">
      <c r="A39" s="23" t="s">
        <v>22</v>
      </c>
      <c r="B39" s="24">
        <f t="shared" si="2"/>
        <v>56510</v>
      </c>
      <c r="C39" s="25">
        <v>55156</v>
      </c>
      <c r="D39" s="25"/>
      <c r="E39" s="25">
        <v>1354</v>
      </c>
      <c r="F39" s="26"/>
      <c r="G39" s="42"/>
      <c r="H39" s="28"/>
    </row>
    <row r="40" spans="1:8">
      <c r="A40" s="23" t="s">
        <v>23</v>
      </c>
      <c r="B40" s="24">
        <f t="shared" si="2"/>
        <v>217517</v>
      </c>
      <c r="C40" s="25">
        <v>214945</v>
      </c>
      <c r="D40" s="25"/>
      <c r="E40" s="25">
        <v>2572</v>
      </c>
      <c r="F40" s="26"/>
      <c r="G40" s="42"/>
      <c r="H40" s="28"/>
    </row>
    <row r="41" spans="1:8">
      <c r="A41" s="23" t="s">
        <v>24</v>
      </c>
      <c r="B41" s="24">
        <f t="shared" si="2"/>
        <v>16752</v>
      </c>
      <c r="C41" s="25">
        <v>15948</v>
      </c>
      <c r="D41" s="25"/>
      <c r="E41" s="25">
        <v>804</v>
      </c>
      <c r="F41" s="26"/>
      <c r="G41" s="42"/>
      <c r="H41" s="28"/>
    </row>
    <row r="42" spans="1:8">
      <c r="A42" s="23" t="s">
        <v>25</v>
      </c>
      <c r="B42" s="24">
        <f t="shared" si="2"/>
        <v>23720</v>
      </c>
      <c r="C42" s="25">
        <v>22647</v>
      </c>
      <c r="D42" s="25"/>
      <c r="E42" s="25">
        <v>1073</v>
      </c>
      <c r="F42" s="26"/>
      <c r="G42" s="42"/>
      <c r="H42" s="28"/>
    </row>
    <row r="43" spans="1:8">
      <c r="A43" s="23" t="s">
        <v>26</v>
      </c>
      <c r="B43" s="24">
        <f t="shared" si="2"/>
        <v>84369</v>
      </c>
      <c r="C43" s="25">
        <v>83108</v>
      </c>
      <c r="D43" s="25"/>
      <c r="E43" s="25">
        <v>1261</v>
      </c>
      <c r="F43" s="26"/>
      <c r="G43" s="42"/>
      <c r="H43" s="28"/>
    </row>
    <row r="44" spans="1:8">
      <c r="A44" s="23" t="s">
        <v>27</v>
      </c>
      <c r="B44" s="24">
        <f t="shared" si="2"/>
        <v>29480</v>
      </c>
      <c r="C44" s="25">
        <v>28462</v>
      </c>
      <c r="D44" s="25"/>
      <c r="E44" s="25">
        <v>1018</v>
      </c>
      <c r="F44" s="26"/>
      <c r="G44" s="42"/>
      <c r="H44" s="28"/>
    </row>
    <row r="45" spans="1:8" ht="15.75">
      <c r="A45" s="19" t="s">
        <v>29</v>
      </c>
      <c r="B45" s="40">
        <f t="shared" si="2"/>
        <v>2827510</v>
      </c>
      <c r="C45" s="20">
        <f>SUM(C46:C63)</f>
        <v>986820</v>
      </c>
      <c r="D45" s="20">
        <f>SUM(D46:D63)</f>
        <v>785690</v>
      </c>
      <c r="E45" s="20">
        <f>SUM(E46:E63)</f>
        <v>25000</v>
      </c>
      <c r="F45" s="21">
        <f>SUM(F46:F63)</f>
        <v>1030000</v>
      </c>
      <c r="G45" s="21">
        <f t="shared" ref="G45:H45" si="4">SUM(G46:G63)</f>
        <v>0</v>
      </c>
      <c r="H45" s="21">
        <f t="shared" si="4"/>
        <v>0</v>
      </c>
    </row>
    <row r="46" spans="1:8">
      <c r="A46" s="23" t="s">
        <v>10</v>
      </c>
      <c r="B46" s="24">
        <f t="shared" si="2"/>
        <v>15967</v>
      </c>
      <c r="C46" s="25">
        <v>14758</v>
      </c>
      <c r="D46" s="25"/>
      <c r="E46" s="25">
        <v>1209</v>
      </c>
      <c r="F46" s="26"/>
      <c r="G46" s="42"/>
      <c r="H46" s="28"/>
    </row>
    <row r="47" spans="1:8">
      <c r="A47" s="23" t="s">
        <v>11</v>
      </c>
      <c r="B47" s="24">
        <f t="shared" si="2"/>
        <v>15668</v>
      </c>
      <c r="C47" s="25">
        <v>14724</v>
      </c>
      <c r="D47" s="25"/>
      <c r="E47" s="25">
        <v>944</v>
      </c>
      <c r="F47" s="26"/>
      <c r="G47" s="42"/>
      <c r="H47" s="28"/>
    </row>
    <row r="48" spans="1:8">
      <c r="A48" s="23" t="s">
        <v>12</v>
      </c>
      <c r="B48" s="24">
        <f t="shared" si="2"/>
        <v>789488</v>
      </c>
      <c r="C48" s="25">
        <v>3026</v>
      </c>
      <c r="D48" s="25">
        <v>785690</v>
      </c>
      <c r="E48" s="25">
        <v>772</v>
      </c>
      <c r="F48" s="26"/>
      <c r="G48" s="42"/>
      <c r="H48" s="28"/>
    </row>
    <row r="49" spans="1:8">
      <c r="A49" s="29" t="s">
        <v>13</v>
      </c>
      <c r="B49" s="24">
        <f t="shared" si="2"/>
        <v>1341151</v>
      </c>
      <c r="C49" s="25">
        <v>307302</v>
      </c>
      <c r="D49" s="25"/>
      <c r="E49" s="25">
        <v>3849</v>
      </c>
      <c r="F49" s="26">
        <v>1030000</v>
      </c>
      <c r="G49" s="42"/>
      <c r="H49" s="28"/>
    </row>
    <row r="50" spans="1:8">
      <c r="A50" s="23" t="s">
        <v>14</v>
      </c>
      <c r="B50" s="24">
        <f t="shared" si="2"/>
        <v>3028</v>
      </c>
      <c r="C50" s="25">
        <v>2176</v>
      </c>
      <c r="D50" s="25"/>
      <c r="E50" s="25">
        <v>852</v>
      </c>
      <c r="F50" s="26"/>
      <c r="G50" s="42"/>
      <c r="H50" s="28"/>
    </row>
    <row r="51" spans="1:8" ht="15" customHeight="1">
      <c r="A51" s="30" t="s">
        <v>15</v>
      </c>
      <c r="B51" s="24">
        <f t="shared" si="2"/>
        <v>62253</v>
      </c>
      <c r="C51" s="31">
        <v>60733</v>
      </c>
      <c r="D51" s="31"/>
      <c r="E51" s="31">
        <v>1520</v>
      </c>
      <c r="F51" s="32"/>
      <c r="G51" s="42"/>
      <c r="H51" s="28"/>
    </row>
    <row r="52" spans="1:8">
      <c r="A52" s="23" t="s">
        <v>16</v>
      </c>
      <c r="B52" s="24">
        <f t="shared" si="2"/>
        <v>35690</v>
      </c>
      <c r="C52" s="31">
        <v>34345</v>
      </c>
      <c r="D52" s="31"/>
      <c r="E52" s="31">
        <v>1345</v>
      </c>
      <c r="F52" s="32"/>
      <c r="G52" s="42"/>
      <c r="H52" s="28"/>
    </row>
    <row r="53" spans="1:8">
      <c r="A53" s="23" t="s">
        <v>17</v>
      </c>
      <c r="B53" s="24">
        <f t="shared" si="2"/>
        <v>42042</v>
      </c>
      <c r="C53" s="31">
        <v>40534</v>
      </c>
      <c r="D53" s="31"/>
      <c r="E53" s="31">
        <v>1508</v>
      </c>
      <c r="F53" s="32"/>
      <c r="G53" s="42"/>
      <c r="H53" s="28"/>
    </row>
    <row r="54" spans="1:8">
      <c r="A54" s="23" t="s">
        <v>18</v>
      </c>
      <c r="B54" s="24">
        <f t="shared" si="2"/>
        <v>16044</v>
      </c>
      <c r="C54" s="31">
        <v>15268</v>
      </c>
      <c r="D54" s="31"/>
      <c r="E54" s="31">
        <v>776</v>
      </c>
      <c r="F54" s="32"/>
      <c r="G54" s="42"/>
      <c r="H54" s="28"/>
    </row>
    <row r="55" spans="1:8">
      <c r="A55" s="23" t="s">
        <v>19</v>
      </c>
      <c r="B55" s="24">
        <f t="shared" si="2"/>
        <v>11676</v>
      </c>
      <c r="C55" s="31">
        <v>10711</v>
      </c>
      <c r="D55" s="31"/>
      <c r="E55" s="31">
        <v>965</v>
      </c>
      <c r="F55" s="32"/>
      <c r="G55" s="42"/>
      <c r="H55" s="28"/>
    </row>
    <row r="56" spans="1:8">
      <c r="A56" s="29" t="s">
        <v>20</v>
      </c>
      <c r="B56" s="24">
        <f t="shared" si="2"/>
        <v>22953</v>
      </c>
      <c r="C56" s="31">
        <v>21049</v>
      </c>
      <c r="D56" s="31"/>
      <c r="E56" s="31">
        <v>1904</v>
      </c>
      <c r="F56" s="32"/>
      <c r="G56" s="42"/>
      <c r="H56" s="28"/>
    </row>
    <row r="57" spans="1:8">
      <c r="A57" s="23" t="s">
        <v>21</v>
      </c>
      <c r="B57" s="24">
        <f t="shared" si="2"/>
        <v>43202</v>
      </c>
      <c r="C57" s="31">
        <v>41928</v>
      </c>
      <c r="D57" s="31"/>
      <c r="E57" s="31">
        <v>1274</v>
      </c>
      <c r="F57" s="32"/>
      <c r="G57" s="42"/>
      <c r="H57" s="28"/>
    </row>
    <row r="58" spans="1:8">
      <c r="A58" s="23" t="s">
        <v>22</v>
      </c>
      <c r="B58" s="24">
        <f t="shared" si="2"/>
        <v>56510</v>
      </c>
      <c r="C58" s="25">
        <v>55156</v>
      </c>
      <c r="D58" s="25"/>
      <c r="E58" s="25">
        <v>1354</v>
      </c>
      <c r="F58" s="26"/>
      <c r="G58" s="42"/>
      <c r="H58" s="28"/>
    </row>
    <row r="59" spans="1:8">
      <c r="A59" s="23" t="s">
        <v>23</v>
      </c>
      <c r="B59" s="24">
        <f t="shared" si="2"/>
        <v>217517</v>
      </c>
      <c r="C59" s="25">
        <v>214945</v>
      </c>
      <c r="D59" s="25"/>
      <c r="E59" s="25">
        <v>2572</v>
      </c>
      <c r="F59" s="26"/>
      <c r="G59" s="42"/>
      <c r="H59" s="28"/>
    </row>
    <row r="60" spans="1:8">
      <c r="A60" s="23" t="s">
        <v>24</v>
      </c>
      <c r="B60" s="24">
        <f t="shared" si="2"/>
        <v>16752</v>
      </c>
      <c r="C60" s="25">
        <v>15948</v>
      </c>
      <c r="D60" s="25"/>
      <c r="E60" s="25">
        <v>804</v>
      </c>
      <c r="F60" s="26"/>
      <c r="G60" s="42"/>
      <c r="H60" s="28"/>
    </row>
    <row r="61" spans="1:8">
      <c r="A61" s="23" t="s">
        <v>25</v>
      </c>
      <c r="B61" s="24">
        <f t="shared" si="2"/>
        <v>23720</v>
      </c>
      <c r="C61" s="25">
        <v>22647</v>
      </c>
      <c r="D61" s="25"/>
      <c r="E61" s="25">
        <v>1073</v>
      </c>
      <c r="F61" s="26"/>
      <c r="G61" s="42"/>
      <c r="H61" s="28"/>
    </row>
    <row r="62" spans="1:8">
      <c r="A62" s="23" t="s">
        <v>26</v>
      </c>
      <c r="B62" s="24">
        <f t="shared" si="2"/>
        <v>84369</v>
      </c>
      <c r="C62" s="25">
        <v>83108</v>
      </c>
      <c r="D62" s="25"/>
      <c r="E62" s="25">
        <v>1261</v>
      </c>
      <c r="F62" s="26"/>
      <c r="G62" s="42"/>
      <c r="H62" s="28"/>
    </row>
    <row r="63" spans="1:8">
      <c r="A63" s="23" t="s">
        <v>27</v>
      </c>
      <c r="B63" s="24">
        <f t="shared" si="2"/>
        <v>29480</v>
      </c>
      <c r="C63" s="25">
        <v>28462</v>
      </c>
      <c r="D63" s="25"/>
      <c r="E63" s="25">
        <v>1018</v>
      </c>
      <c r="F63" s="26"/>
      <c r="G63" s="42"/>
      <c r="H63" s="28"/>
    </row>
  </sheetData>
  <mergeCells count="6">
    <mergeCell ref="A1:H1"/>
    <mergeCell ref="A2:H2"/>
    <mergeCell ref="A3:H3"/>
    <mergeCell ref="A5:A6"/>
    <mergeCell ref="B5:B6"/>
    <mergeCell ref="C5:H5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Полн</vt:lpstr>
      <vt:lpstr>Полн!Заголовки_для_печати</vt:lpstr>
      <vt:lpstr>Полн!Область_печати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2024-03-12T05:28:58Z</dcterms:created>
  <dcterms:modified xsi:type="dcterms:W3CDTF">2024-03-12T05:29:18Z</dcterms:modified>
</cp:coreProperties>
</file>