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еф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Деф!$5:$5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Деф!$A:$E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20" i="1"/>
  <c r="D19" s="1"/>
  <c r="D18" s="1"/>
  <c r="D17" s="1"/>
  <c r="D16"/>
  <c r="D15" s="1"/>
  <c r="D14" s="1"/>
  <c r="D13" s="1"/>
  <c r="C16"/>
  <c r="C15"/>
  <c r="C14" s="1"/>
  <c r="C13" s="1"/>
  <c r="E10"/>
  <c r="E20" s="1"/>
  <c r="E19" s="1"/>
  <c r="E18" s="1"/>
  <c r="E17" s="1"/>
  <c r="D10"/>
  <c r="C10"/>
  <c r="C7" s="1"/>
  <c r="E8"/>
  <c r="E16" s="1"/>
  <c r="E15" s="1"/>
  <c r="E14" s="1"/>
  <c r="E13" s="1"/>
  <c r="E12" s="1"/>
  <c r="D8"/>
  <c r="C8"/>
  <c r="E7"/>
  <c r="D7"/>
  <c r="A3"/>
  <c r="A2"/>
  <c r="A1"/>
  <c r="D12" l="1"/>
  <c r="D6" s="1"/>
  <c r="E6"/>
  <c r="C20"/>
  <c r="C19" s="1"/>
  <c r="C18" s="1"/>
  <c r="C17" s="1"/>
  <c r="C12" s="1"/>
  <c r="C6" s="1"/>
</calcChain>
</file>

<file path=xl/sharedStrings.xml><?xml version="1.0" encoding="utf-8"?>
<sst xmlns="http://schemas.openxmlformats.org/spreadsheetml/2006/main" count="37" uniqueCount="37">
  <si>
    <t>(в рублях)</t>
  </si>
  <si>
    <t>КОД</t>
  </si>
  <si>
    <t xml:space="preserve">Наименование </t>
  </si>
  <si>
    <t xml:space="preserve"> 2024 год</t>
  </si>
  <si>
    <t xml:space="preserve"> 2025 год</t>
  </si>
  <si>
    <t>2026 год</t>
  </si>
  <si>
    <t>890 01 00 00 00 00 0000 000</t>
  </si>
  <si>
    <t>ИСТОЧНИКИ ВНУТРЕННЕГО ФИНАНСИРОВАНИЯ ДЕФИЦИТОВ БЮДЖЕТОВ</t>
  </si>
  <si>
    <t>ВСЕГО РАСХОДОВ</t>
  </si>
  <si>
    <t>Бюджетные кредиты от других бюджетов бюджетной системы Российской Федерации</t>
  </si>
  <si>
    <t>890 01 03 00 00 00 0000 700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</si>
  <si>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</si>
  <si>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</t>
  </si>
  <si>
    <t>890 01 03 01 00 05 0000 710</t>
  </si>
  <si>
    <t>Полученные кредитов от других бюджетов бюджетной системы Российской Федерации бюджетами муниципальных районов в валюте Российской Федерации</t>
  </si>
  <si>
    <t>890 01 03 00 00 00 0000 800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</si>
  <si>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</si>
  <si>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</si>
  <si>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</si>
  <si>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890 01 05 00 00 00 0000 000</t>
  </si>
  <si>
    <t>Изменение остатков средств на счетах по учету средств бюджета</t>
  </si>
  <si>
    <t>890 01 05 00 00 00 0000 500</t>
  </si>
  <si>
    <t>Увеличение остатков средств бюджетов</t>
  </si>
  <si>
    <t>890 01 05 02 00 00 0000 500</t>
  </si>
  <si>
    <t>Увеличение прочих остатков средств бюджетов</t>
  </si>
  <si>
    <t>890 01 05 02 01 00 0000 510</t>
  </si>
  <si>
    <t>Увеличение прочих остатков денежных средств бюджетов</t>
  </si>
  <si>
    <t>890 01 05 02 01 05 0000 510</t>
  </si>
  <si>
    <t>Увеличение прочих остатков денежных средств бюджетов муниципальных районов</t>
  </si>
  <si>
    <t>890 01 05 00 00 00 0000 600</t>
  </si>
  <si>
    <t>Уменьшение остатков средств бюджетов</t>
  </si>
  <si>
    <t>890 01 05 02 00 00 0000 600</t>
  </si>
  <si>
    <t>Уменьшение прочих остатков средств бюджетов</t>
  </si>
  <si>
    <t>890 01 05 02 01 00 0000 610</t>
  </si>
  <si>
    <t>Уменьшение прочих остатков денежных средств бюджетов</t>
  </si>
  <si>
    <t>890 01 05 02 01 05 0000 610</t>
  </si>
  <si>
    <t>Уменьшение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</si>
</sst>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3" applyNumberFormat="0" applyAlignment="0" applyProtection="0"/>
    <xf numFmtId="0" fontId="10" fillId="27" borderId="4" applyNumberFormat="0" applyAlignment="0" applyProtection="0"/>
    <xf numFmtId="0" fontId="11" fillId="27" borderId="3" applyNumberFormat="0" applyAlignment="0" applyProtection="0"/>
    <xf numFmtId="0" fontId="12" fillId="0" borderId="1" applyNumberFormat="0" applyFill="0" applyAlignment="0" applyProtection="0"/>
    <xf numFmtId="0" fontId="13" fillId="0" borderId="11" applyNumberFormat="0" applyFill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8" borderId="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30" borderId="0" applyNumberFormat="0" applyBorder="0" applyAlignment="0" applyProtection="0"/>
    <xf numFmtId="0" fontId="24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5" fillId="0" borderId="5" applyNumberFormat="0" applyFill="0" applyAlignment="0" applyProtection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9" xfId="0" applyFont="1" applyBorder="1" applyAlignment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164" fontId="5" fillId="0" borderId="10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vertical="top" wrapText="1"/>
    </xf>
    <xf numFmtId="4" fontId="5" fillId="0" borderId="10" xfId="0" applyNumberFormat="1" applyFont="1" applyFill="1" applyBorder="1" applyAlignment="1">
      <alignment horizontal="right"/>
    </xf>
    <xf numFmtId="4" fontId="5" fillId="0" borderId="10" xfId="0" applyNumberFormat="1" applyFont="1" applyBorder="1" applyAlignment="1"/>
  </cellXfs>
  <cellStyles count="63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1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297">
          <cell r="I297">
            <v>3525788272</v>
          </cell>
          <cell r="J297">
            <v>2902715130</v>
          </cell>
          <cell r="K297">
            <v>2836626177</v>
          </cell>
        </row>
      </sheetData>
      <sheetData sheetId="5">
        <row r="7">
          <cell r="F7">
            <v>3533163697</v>
          </cell>
        </row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7">
          <cell r="F7">
            <v>2822715130</v>
          </cell>
          <cell r="G7">
            <v>2836626177</v>
          </cell>
        </row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topLeftCell="A2" workbookViewId="0">
      <selection activeCell="D7" sqref="D7"/>
    </sheetView>
  </sheetViews>
  <sheetFormatPr defaultRowHeight="46.5" customHeight="1"/>
  <cols>
    <col min="1" max="1" width="28.5703125" style="2" customWidth="1"/>
    <col min="2" max="2" width="54.28515625" style="2" customWidth="1"/>
    <col min="3" max="3" width="17.7109375" style="2" customWidth="1"/>
    <col min="4" max="4" width="18" style="2" bestFit="1" customWidth="1"/>
    <col min="5" max="5" width="17.5703125" style="2" customWidth="1"/>
    <col min="6" max="16384" width="9.140625" style="2"/>
  </cols>
  <sheetData>
    <row r="1" spans="1:10" ht="65.25" hidden="1" customHeight="1">
      <c r="A1" s="1" t="str">
        <f>"Приложение №"&amp;Н2деф&amp;"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10" ht="46.5" customHeight="1">
      <c r="A2" s="1" t="str">
        <f>"Приложение "&amp;Н1деф&amp;" к решению
Богучанского районного Совета депутатов
от "&amp;Р1дата&amp;" года №"&amp;Р1номер</f>
        <v>Приложение 1 к решению
Богучанского районного Совета депутатов
от 26.12.2023 года №45/1-369</v>
      </c>
      <c r="B2" s="1"/>
      <c r="C2" s="1"/>
      <c r="D2" s="1"/>
      <c r="E2" s="1"/>
    </row>
    <row r="3" spans="1:10" ht="46.5" customHeight="1">
      <c r="A3" s="3" t="str">
        <f>"Источники внутреннего финансирования дефицита районного бюджета на "&amp;год&amp;" год и плановый период "&amp;ПлПер&amp;" годов"</f>
        <v>Источники внутреннего финансирования дефицита районного бюджета на 2024 год и плановый период 2025-2026 годов</v>
      </c>
      <c r="B3" s="3"/>
      <c r="C3" s="3"/>
      <c r="D3" s="3"/>
      <c r="E3" s="3"/>
    </row>
    <row r="4" spans="1:10" ht="46.5" customHeight="1">
      <c r="B4" s="4"/>
      <c r="C4" s="4"/>
      <c r="E4" s="5" t="s">
        <v>0</v>
      </c>
    </row>
    <row r="5" spans="1:10" ht="46.5" customHeight="1">
      <c r="A5" s="6" t="s">
        <v>1</v>
      </c>
      <c r="B5" s="6" t="s">
        <v>2</v>
      </c>
      <c r="C5" s="7" t="s">
        <v>3</v>
      </c>
      <c r="D5" s="7" t="s">
        <v>4</v>
      </c>
      <c r="E5" s="7" t="s">
        <v>5</v>
      </c>
    </row>
    <row r="6" spans="1:10" ht="28.5">
      <c r="A6" s="8" t="s">
        <v>6</v>
      </c>
      <c r="B6" s="9" t="s">
        <v>7</v>
      </c>
      <c r="C6" s="10">
        <f>SUM(C7+C12)</f>
        <v>7375425</v>
      </c>
      <c r="D6" s="10">
        <f>SUM(D7+D12)</f>
        <v>-80000000</v>
      </c>
      <c r="E6" s="10">
        <f>SUM(E7+E12)</f>
        <v>0</v>
      </c>
    </row>
    <row r="7" spans="1:10" ht="28.5">
      <c r="A7" s="11" t="s">
        <v>8</v>
      </c>
      <c r="B7" s="9" t="s">
        <v>9</v>
      </c>
      <c r="C7" s="10">
        <f>C8-C10</f>
        <v>0</v>
      </c>
      <c r="D7" s="10">
        <f>D8-D10</f>
        <v>-80000000</v>
      </c>
      <c r="E7" s="10">
        <f>E8-E10</f>
        <v>0</v>
      </c>
    </row>
    <row r="8" spans="1:10" ht="42.75">
      <c r="A8" s="8" t="s">
        <v>10</v>
      </c>
      <c r="B8" s="9" t="s">
        <v>11</v>
      </c>
      <c r="C8" s="10">
        <f>C9</f>
        <v>80000000</v>
      </c>
      <c r="D8" s="10">
        <f>D9</f>
        <v>20000000</v>
      </c>
      <c r="E8" s="10">
        <f>E9</f>
        <v>20000000</v>
      </c>
      <c r="J8" s="2" t="s">
        <v>12</v>
      </c>
    </row>
    <row r="9" spans="1:10" ht="57">
      <c r="A9" s="8" t="s">
        <v>13</v>
      </c>
      <c r="B9" s="9" t="s">
        <v>14</v>
      </c>
      <c r="C9" s="10">
        <v>80000000</v>
      </c>
      <c r="D9" s="10">
        <v>20000000</v>
      </c>
      <c r="E9" s="10">
        <v>20000000</v>
      </c>
    </row>
    <row r="10" spans="1:10" ht="42.75">
      <c r="A10" s="8" t="s">
        <v>15</v>
      </c>
      <c r="B10" s="9" t="s">
        <v>16</v>
      </c>
      <c r="C10" s="10">
        <f>C11</f>
        <v>80000000</v>
      </c>
      <c r="D10" s="10">
        <f>D11</f>
        <v>100000000</v>
      </c>
      <c r="E10" s="10">
        <f>E11</f>
        <v>20000000</v>
      </c>
    </row>
    <row r="11" spans="1:10" ht="57">
      <c r="A11" s="8" t="s">
        <v>17</v>
      </c>
      <c r="B11" s="9" t="s">
        <v>18</v>
      </c>
      <c r="C11" s="10">
        <v>80000000</v>
      </c>
      <c r="D11" s="10">
        <v>100000000</v>
      </c>
      <c r="E11" s="10">
        <v>20000000</v>
      </c>
    </row>
    <row r="12" spans="1:10" ht="28.5">
      <c r="A12" s="8" t="s">
        <v>19</v>
      </c>
      <c r="B12" s="9" t="s">
        <v>20</v>
      </c>
      <c r="C12" s="10">
        <f>-C13+C17</f>
        <v>7375425</v>
      </c>
      <c r="D12" s="10">
        <f>-D13+D17</f>
        <v>0</v>
      </c>
      <c r="E12" s="10">
        <f>-E13+E17</f>
        <v>0</v>
      </c>
    </row>
    <row r="13" spans="1:10" ht="14.25">
      <c r="A13" s="8" t="s">
        <v>21</v>
      </c>
      <c r="B13" s="9" t="s">
        <v>22</v>
      </c>
      <c r="C13" s="10">
        <f>C14</f>
        <v>3605788272</v>
      </c>
      <c r="D13" s="10">
        <f t="shared" ref="D13:E15" si="0">D14</f>
        <v>2922715130</v>
      </c>
      <c r="E13" s="10">
        <f t="shared" si="0"/>
        <v>2856626177</v>
      </c>
    </row>
    <row r="14" spans="1:10" ht="14.25">
      <c r="A14" s="8" t="s">
        <v>23</v>
      </c>
      <c r="B14" s="9" t="s">
        <v>24</v>
      </c>
      <c r="C14" s="12">
        <f>C15</f>
        <v>3605788272</v>
      </c>
      <c r="D14" s="12">
        <f t="shared" si="0"/>
        <v>2922715130</v>
      </c>
      <c r="E14" s="12">
        <f t="shared" si="0"/>
        <v>2856626177</v>
      </c>
    </row>
    <row r="15" spans="1:10" ht="28.5">
      <c r="A15" s="8" t="s">
        <v>25</v>
      </c>
      <c r="B15" s="9" t="s">
        <v>26</v>
      </c>
      <c r="C15" s="10">
        <f>C16</f>
        <v>3605788272</v>
      </c>
      <c r="D15" s="10">
        <f t="shared" si="0"/>
        <v>2922715130</v>
      </c>
      <c r="E15" s="10">
        <f t="shared" si="0"/>
        <v>2856626177</v>
      </c>
    </row>
    <row r="16" spans="1:10" ht="28.5">
      <c r="A16" s="8" t="s">
        <v>27</v>
      </c>
      <c r="B16" s="9" t="s">
        <v>28</v>
      </c>
      <c r="C16" s="10">
        <f>'[1]Дох '!I297+C8</f>
        <v>3605788272</v>
      </c>
      <c r="D16" s="10">
        <f>'[1]Дох '!J297+D8</f>
        <v>2922715130</v>
      </c>
      <c r="E16" s="10">
        <f>'[1]Дох '!K297+E8</f>
        <v>2856626177</v>
      </c>
    </row>
    <row r="17" spans="1:5" ht="14.25">
      <c r="A17" s="8" t="s">
        <v>29</v>
      </c>
      <c r="B17" s="9" t="s">
        <v>30</v>
      </c>
      <c r="C17" s="10">
        <f>C18</f>
        <v>3613163697</v>
      </c>
      <c r="D17" s="10">
        <f t="shared" ref="D17:E19" si="1">D18</f>
        <v>2922715130</v>
      </c>
      <c r="E17" s="10">
        <f t="shared" si="1"/>
        <v>2856626177</v>
      </c>
    </row>
    <row r="18" spans="1:5" ht="14.25">
      <c r="A18" s="9" t="s">
        <v>31</v>
      </c>
      <c r="B18" s="9" t="s">
        <v>32</v>
      </c>
      <c r="C18" s="13">
        <f>C19</f>
        <v>3613163697</v>
      </c>
      <c r="D18" s="13">
        <f t="shared" si="1"/>
        <v>2922715130</v>
      </c>
      <c r="E18" s="13">
        <f t="shared" si="1"/>
        <v>2856626177</v>
      </c>
    </row>
    <row r="19" spans="1:5" ht="28.5">
      <c r="A19" s="9" t="s">
        <v>33</v>
      </c>
      <c r="B19" s="9" t="s">
        <v>34</v>
      </c>
      <c r="C19" s="13">
        <f>C20</f>
        <v>3613163697</v>
      </c>
      <c r="D19" s="13">
        <f t="shared" si="1"/>
        <v>2922715130</v>
      </c>
      <c r="E19" s="13">
        <f t="shared" si="1"/>
        <v>2856626177</v>
      </c>
    </row>
    <row r="20" spans="1:5" ht="28.5">
      <c r="A20" s="8" t="s">
        <v>35</v>
      </c>
      <c r="B20" s="9" t="s">
        <v>36</v>
      </c>
      <c r="C20" s="10">
        <f>[1]Вед24!F7+C10</f>
        <v>3613163697</v>
      </c>
      <c r="D20" s="10">
        <f>'[1]вед 25-26'!F7+D10</f>
        <v>2922715130</v>
      </c>
      <c r="E20" s="10">
        <f>'[1]вед 25-26'!G7+E10</f>
        <v>2856626177</v>
      </c>
    </row>
  </sheetData>
  <mergeCells count="3">
    <mergeCell ref="A1:E1"/>
    <mergeCell ref="A2:E2"/>
    <mergeCell ref="A3:E3"/>
  </mergeCells>
  <pageMargins left="0.98425196850393704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</vt:lpstr>
      <vt:lpstr>Деф!Заголовки_для_печати</vt:lpstr>
      <vt:lpstr>Деф!Область_печати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2024-03-12T08:53:14Z</dcterms:created>
  <dcterms:modified xsi:type="dcterms:W3CDTF">2024-03-12T08:55:19Z</dcterms:modified>
</cp:coreProperties>
</file>