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0" yWindow="0" windowWidth="19200" windowHeight="10995" firstSheet="1" activeTab="1"/>
  </bookViews>
  <sheets>
    <sheet name="Лист1" sheetId="1" state="hidden" r:id="rId1"/>
    <sheet name="приложение 1" sheetId="5" r:id="rId2"/>
  </sheets>
  <definedNames>
    <definedName name="_xlnm.Print_Titles" localSheetId="0">Лист1!$5:$7</definedName>
    <definedName name="_xlnm.Print_Titles" localSheetId="1">'приложение 1'!$6:$7</definedName>
    <definedName name="_xlnm.Print_Area" localSheetId="0">Лист1!$A$1:$G$36</definedName>
    <definedName name="_xlnm.Print_Area" localSheetId="1">'приложение 1'!$A$1:$O$45</definedName>
  </definedNames>
  <calcPr calcId="124519"/>
</workbook>
</file>

<file path=xl/calcChain.xml><?xml version="1.0" encoding="utf-8"?>
<calcChain xmlns="http://schemas.openxmlformats.org/spreadsheetml/2006/main">
  <c r="O21" i="5"/>
  <c r="O20"/>
  <c r="O19"/>
  <c r="O18"/>
  <c r="O17"/>
  <c r="O16"/>
  <c r="O15"/>
  <c r="O14"/>
  <c r="O13"/>
  <c r="O12"/>
  <c r="O11"/>
  <c r="N21"/>
  <c r="N20"/>
  <c r="N19"/>
  <c r="N18"/>
  <c r="N17"/>
  <c r="N16"/>
  <c r="N15"/>
  <c r="N14"/>
  <c r="N13"/>
  <c r="N12"/>
  <c r="N11"/>
  <c r="L21"/>
  <c r="L20"/>
  <c r="L19"/>
  <c r="L18"/>
  <c r="L17"/>
  <c r="L16"/>
  <c r="L15"/>
  <c r="L14"/>
  <c r="L13"/>
  <c r="L12"/>
  <c r="L11"/>
  <c r="D47"/>
  <c r="F12"/>
  <c r="F13"/>
  <c r="F14"/>
  <c r="F15"/>
  <c r="F17"/>
  <c r="F18"/>
  <c r="F19"/>
  <c r="F21"/>
  <c r="F20"/>
  <c r="I12"/>
  <c r="I13"/>
  <c r="I14"/>
  <c r="I15"/>
  <c r="I17"/>
  <c r="I18"/>
  <c r="I19"/>
  <c r="I20"/>
  <c r="I21"/>
  <c r="I16"/>
  <c r="M11"/>
  <c r="J16"/>
  <c r="M21"/>
  <c r="K21"/>
  <c r="J21"/>
  <c r="M20"/>
  <c r="K20"/>
  <c r="J20"/>
  <c r="M19"/>
  <c r="K19"/>
  <c r="J19"/>
  <c r="M18"/>
  <c r="K18"/>
  <c r="J18"/>
  <c r="M17"/>
  <c r="K17"/>
  <c r="J17"/>
  <c r="M15"/>
  <c r="K15"/>
  <c r="J15"/>
  <c r="M14"/>
  <c r="K14"/>
  <c r="J14"/>
  <c r="M13"/>
  <c r="K13"/>
  <c r="J13"/>
  <c r="M12"/>
  <c r="K12"/>
  <c r="J12"/>
  <c r="B32" i="1"/>
  <c r="B31"/>
  <c r="G30"/>
  <c r="F30"/>
  <c r="E30"/>
  <c r="D30"/>
  <c r="C30"/>
  <c r="B29"/>
  <c r="B28"/>
  <c r="B27"/>
  <c r="B26"/>
  <c r="B25"/>
  <c r="B24"/>
  <c r="B23"/>
  <c r="B22"/>
  <c r="B21"/>
  <c r="G20"/>
  <c r="F20"/>
  <c r="F33" s="1"/>
  <c r="E20"/>
  <c r="D20"/>
  <c r="C20"/>
  <c r="B19"/>
  <c r="B18"/>
  <c r="E17"/>
  <c r="D17"/>
  <c r="C17"/>
  <c r="B17" s="1"/>
  <c r="B16"/>
  <c r="B15"/>
  <c r="B14"/>
  <c r="B13"/>
  <c r="G12"/>
  <c r="F12"/>
  <c r="E12"/>
  <c r="D12"/>
  <c r="B12" s="1"/>
  <c r="C12"/>
  <c r="B11"/>
  <c r="B10"/>
  <c r="G9"/>
  <c r="G8" s="1"/>
  <c r="G33" s="1"/>
  <c r="F9"/>
  <c r="F8"/>
  <c r="E9"/>
  <c r="E8" s="1"/>
  <c r="E33" s="1"/>
  <c r="D9"/>
  <c r="D8" s="1"/>
  <c r="D33" s="1"/>
  <c r="C9"/>
  <c r="C8"/>
  <c r="I11" i="5"/>
  <c r="M16"/>
  <c r="J11"/>
  <c r="K16"/>
  <c r="K11"/>
  <c r="F11"/>
  <c r="F16"/>
  <c r="B8" i="1" l="1"/>
  <c r="B20"/>
  <c r="B30"/>
  <c r="C33"/>
  <c r="B33" s="1"/>
  <c r="B9"/>
</calcChain>
</file>

<file path=xl/sharedStrings.xml><?xml version="1.0" encoding="utf-8"?>
<sst xmlns="http://schemas.openxmlformats.org/spreadsheetml/2006/main" count="186" uniqueCount="113">
  <si>
    <t>Виды государственной поддержки</t>
  </si>
  <si>
    <t>Всего</t>
  </si>
  <si>
    <t>Отчетный финансовый год</t>
  </si>
  <si>
    <t>Текущий финансовый год</t>
  </si>
  <si>
    <t>Очередной финансовый год</t>
  </si>
  <si>
    <t xml:space="preserve">Первый год планового периода </t>
  </si>
  <si>
    <t>Второй год планового периода</t>
  </si>
  <si>
    <t>1. Государственная поддержка за счет средств краевого бюджета, всего</t>
  </si>
  <si>
    <t>Железнодорожный транспорт</t>
  </si>
  <si>
    <t>Автомобильный транспорт</t>
  </si>
  <si>
    <t>1.5. Предоставление субсидий на оказание услуг по автомобильным перевозкам в пригородном и межмуниципальном сообщении в целях компенсации расходов организациям автомобильного пассажирского транспорта края, возникающих в результате небольшой интенсивности пассажиропотоков.</t>
  </si>
  <si>
    <t>1.6. Приобретение автобусов за счет субсидий по закупке автотранспортных средств и коммунальной техники</t>
  </si>
  <si>
    <t>Внутренний водный транспорт</t>
  </si>
  <si>
    <t>2. Бюджетные инвестиции края</t>
  </si>
  <si>
    <t>2.1. Осуществление расчетов по договору лизинга электропоездов.</t>
  </si>
  <si>
    <t xml:space="preserve">Общий объем средств государственной поддержки на реализацию мероприятий программы </t>
  </si>
  <si>
    <t>1.7. Предоставление субсидий организациям внутреннего водного транспорта края на компенсацию расходов, возникающих в результате государственного регулирования тарифов в пригородном и межмуниципальном сообщении</t>
  </si>
  <si>
    <t>3.1. Приобретение автобусов за счет субсидий по закупке автотранспортных средств и коммунальной техники</t>
  </si>
  <si>
    <t>3.2. Компенсация части потерь в доходах организаций железнодорожного транспорта в связи с перевозкой пассажиров, имеющих установленные краевым законодательством льготы по тарифам на проезд в пригородном сообщении</t>
  </si>
  <si>
    <t>тыс. рублей</t>
  </si>
  <si>
    <t>Объем средств государственной поддержки на реализацию мероприятий программы</t>
  </si>
  <si>
    <t>1.1. Предоставление субсидий на оказание услуг по перевозкам пассажиров железнодорожным транспортом в целях компенсации расходов организаций железнодорожного транспорта края, возникающих в результате государственного регулирования тарифов на проезд в пригородном сообщении и эксплуатации малодеятельных линий</t>
  </si>
  <si>
    <t>1.4. Компенсация расходов транспортных организаций, связанных с предоставлением услуг общественного транспорта по единому социальному проездному билету, социальной карте (в том числе временно) и единой социальной карте (в том числе временной) Красноярского края для проезда на всех видах городского пассажирского транспорта (кроме такси), автомобильном транспорте общего пользования (кроме такси) пригородных маршрутов, а при их отсутствии − междугородных (внутрирайонных) маршрутов, водном транспорте пригородного сообщения по территории края детям школьного возраста из многодетной семьи, семьи, в которой оба родителя (лица, их заменяющие) – инвалиды, неполной семьи, в которой родитель (лицо, его заменяющее) – инвалид</t>
  </si>
  <si>
    <t>1.8. Предоставление субсидии бюджету Туруханского района на разработку проектно-сметной документации и строительство самоходного парома для города Игарки</t>
  </si>
  <si>
    <t>2.4. Приобретение оборудования по внедрению системы учета поездок льготных категорий граждан на территориях городов Боготол, Бородино, Енисейск, Минусинск, Назарово и Шарыпово</t>
  </si>
  <si>
    <t>2.5. Увеличение уставного фонда государственного предприятия Красноярского края «Красноярскавтотранс» на реализацию мероприятий по введению единых социальных карт Красноярского края на территориях Ачинского, Боготольского, Енисейского, Канского, Минусинского, Назаровского, Рыбинского и Шарыповского районов</t>
  </si>
  <si>
    <t>Приложение № 4.1
к ведомственной целевой программе «Развитие транспортной системы Красноярского края на 2012-2014 годы»</t>
  </si>
  <si>
    <t xml:space="preserve">2.6. Увеличение уставного фонда государственного предприятия Красноярского края «Красноярскавтотранс» для приобретения в краевую собственность 500 единиц терминалов для считывания поездок по социальной карте и единой социальной карте Красноярского края </t>
  </si>
  <si>
    <t xml:space="preserve">2.7. Увеличение уставного фонда государственного предприятия Красноярского края «Красноярскавтотранс» на приобретение автобусов </t>
  </si>
  <si>
    <t xml:space="preserve">2.8. Увеличение уставного фонда государственного предприятия Красноярского края «Красноярскавтотранс» на проведение капитального ремонта и техническое оборудование здания автовокзала в городе Минусинске </t>
  </si>
  <si>
    <t>2.9. Увеличение уставного фонда государственного предприятия «Красноярскавтотранс» для изготовления  единых социальных карт Красноярского края в целях оказания меры социальной поддержки лицу, сопровождающему инвалида 1 группы</t>
  </si>
  <si>
    <t>3. Государственная поддержка за счет средств федерального бюджета, всего</t>
  </si>
  <si>
    <t>№ п/п</t>
  </si>
  <si>
    <t>Единица измерения</t>
  </si>
  <si>
    <t>Источник информации</t>
  </si>
  <si>
    <t>железнодорожный</t>
  </si>
  <si>
    <t>автомобильный</t>
  </si>
  <si>
    <t>внутренний водный</t>
  </si>
  <si>
    <t>1.2. Компенсация расходов организаций железнодорожного транспорта Красноярского края, возникающих в результате перевозки пассажиров, имеющих установленные краевым законодательством льготы на проезд в пригородном сообщении.</t>
  </si>
  <si>
    <t>1.3. Обеспечение равной доступности услуг общественного транспорта на территории Красноярского края для отдельных категорий граждан, оказание мер социальной поддержки которым относится к совместному ведению Российской Федерации и Красноярского края путем предоставления права на приобретение единого социального проездного билета или на получение социальной карты (в том числе временной), единой социальной карты края (в том числе временной)</t>
  </si>
  <si>
    <t>2.2. Реализация проекта по строительству судна на воздушной подушке «Арктика»</t>
  </si>
  <si>
    <t>2.3. Приобретение парома для пассажирских перевозок в Северо-Енисейском районе</t>
  </si>
  <si>
    <t xml:space="preserve">Заместитель министра транспорта
Красноярского края
</t>
  </si>
  <si>
    <t>С.В. Еремин</t>
  </si>
  <si>
    <t>Приложение № 8                                                  к распоряжению Правительства Красноярского края        от__________№________</t>
  </si>
  <si>
    <t>Задача № 13. Развитие рынка транспортных услуг автомобильного, железнодорожного и внутреннего водного транспорта Красноярского края и повышение эффективности его функционирования</t>
  </si>
  <si>
    <t>Задача № 14. Обеспечение равной доступности услуг общественного транспорта на территории Красноярского края для отдельных категорий граждан</t>
  </si>
  <si>
    <t>воздушный</t>
  </si>
  <si>
    <t>Объем субсидий организациям транспорта на 1 пассажира</t>
  </si>
  <si>
    <t>руб/пасс</t>
  </si>
  <si>
    <t>%</t>
  </si>
  <si>
    <t>4</t>
  </si>
  <si>
    <t>Объем субсидий организациям транспорта на 100 пасс.-км</t>
  </si>
  <si>
    <t>Ведомственная статистика</t>
  </si>
  <si>
    <t>руб/100пасс-км</t>
  </si>
  <si>
    <t>Доля льготных поездок в общем обьеме перевозок</t>
  </si>
  <si>
    <t>Цели, задачи, показатели</t>
  </si>
  <si>
    <t>Вес показателя</t>
  </si>
  <si>
    <t>Цель 1: Развитие современной и эффективной транспортной инфраструктуры</t>
  </si>
  <si>
    <t>Протяженность автомобильных дорог общего местного значения, не отвечающим нормативным требованиям и их удельный вес в общей протяженности сети</t>
  </si>
  <si>
    <t>км</t>
  </si>
  <si>
    <t>Отраслевой  мониторинг</t>
  </si>
  <si>
    <t>1.1.</t>
  </si>
  <si>
    <t>1.</t>
  </si>
  <si>
    <t>Задача 1. Обеспечение сохранности, модернизация и развитие сети автомобильных дорог района</t>
  </si>
  <si>
    <t>1.1.1.</t>
  </si>
  <si>
    <t>Протяженность автомобильных дорог общего  пользования местного значения, работы по содержанию которых выполняются в объеме действующих нормативов (допустимый уровень) и их удельный вес в общей протяженности автомобильных дорог, на которых производится комплекс работ по содержанию</t>
  </si>
  <si>
    <t>2.</t>
  </si>
  <si>
    <t>Цель 2: Повышение доступности транспортных услуг для населения</t>
  </si>
  <si>
    <t>Транспортная подвижность населения</t>
  </si>
  <si>
    <t>2.1.</t>
  </si>
  <si>
    <t>2.1.1.</t>
  </si>
  <si>
    <t>3.</t>
  </si>
  <si>
    <t>3.1.</t>
  </si>
  <si>
    <t>3.1.1.</t>
  </si>
  <si>
    <t>Цель 3: Повышение комплексной безопасности дорожного движения</t>
  </si>
  <si>
    <t>ОГИБДД МО МВД России "Богучанский"</t>
  </si>
  <si>
    <t>Цели, целевые показатели, задачи, показатели результативности
(показатели развития отрасли, вида экономической деятельности)</t>
  </si>
  <si>
    <t xml:space="preserve">Приложение № 1
к паспорту муниципальной программы 
Богучанского района "Развитие транспортной системы Богучанского района" </t>
  </si>
  <si>
    <t>Задача 3. Обеспечение дорожной безопасности</t>
  </si>
  <si>
    <t>Задача 2. Обеспечение потребности населения в перевозках</t>
  </si>
  <si>
    <t>Отраслевой мониторинг</t>
  </si>
  <si>
    <t>1,1</t>
  </si>
  <si>
    <t>0,68</t>
  </si>
  <si>
    <t xml:space="preserve">* - показатель нулевой в виду отсутствия финансирования </t>
  </si>
  <si>
    <t>Доля протяженности автомобильных дорог общего пользования местного значения, на которых проведены работы по ремонту и капитальному ремонту в общей протяженности сети</t>
  </si>
  <si>
    <t>кол-во перевезенных пассажиров/общее кол-во жителей района</t>
  </si>
  <si>
    <t>Объем субсидий на 1 пассажира</t>
  </si>
  <si>
    <t>Доля субсидируемых поездок от общего числа</t>
  </si>
  <si>
    <t>Доля транспортных средств, подлежащих спианию</t>
  </si>
  <si>
    <t>8,9</t>
  </si>
  <si>
    <t>1,7</t>
  </si>
  <si>
    <t>35,0</t>
  </si>
  <si>
    <t>Социальный риск (число лиц, погибших в дорожно-транспортных происшествиях, на 100 тысяч населения)</t>
  </si>
  <si>
    <t>Число детей пострадавших в дорожно-транспортных происшествиях</t>
  </si>
  <si>
    <t>чел.</t>
  </si>
  <si>
    <t>Количество установленных дорожных знаков (1.23 "Дети" на пленке алмазного типа) на участках авторог метсного значения вблизи детских учреждений на проезжей части которых возможно появление детей</t>
  </si>
  <si>
    <t>Оснащение транспортных средств (автобусов), осуществляющих перевозки по муниципальным маршрутам тахографами</t>
  </si>
  <si>
    <t>шт</t>
  </si>
  <si>
    <t>0 *</t>
  </si>
  <si>
    <t>Количество оборудованных участков дорожными знаками 5.19.1 и 5.19.2 "Пешеходный переход" повышенной яркости (на желтом фоне) и нанесение дорожной разметки 1.14.1 "Зебра" на пешеходных переходах</t>
  </si>
  <si>
    <t>35,1</t>
  </si>
  <si>
    <t>8,95</t>
  </si>
  <si>
    <t>1,8</t>
  </si>
  <si>
    <t>Количество учащихся первых классов муниципальных образовательных учереждений района получивших световозвращающие приспособления</t>
  </si>
  <si>
    <t>6</t>
  </si>
  <si>
    <t>38,6</t>
  </si>
  <si>
    <t>9,84</t>
  </si>
  <si>
    <t>616</t>
  </si>
  <si>
    <t xml:space="preserve">Подпрограмма 1 "Дороги Богучанского района" </t>
  </si>
  <si>
    <t>Подпрограмма 2 "Развитие транспортного комплекса Богучанского района"</t>
  </si>
  <si>
    <t xml:space="preserve">Подпрограмма 3 "Безопасность дорожного движения в Богучанском районе" </t>
  </si>
  <si>
    <t>630</t>
  </si>
</sst>
</file>

<file path=xl/styles.xml><?xml version="1.0" encoding="utf-8"?>
<styleSheet xmlns="http://schemas.openxmlformats.org/spreadsheetml/2006/main">
  <numFmts count="1">
    <numFmt numFmtId="164" formatCode="#,##0.0"/>
  </numFmts>
  <fonts count="12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10"/>
      <name val="Helv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color indexed="8"/>
      <name val="Calibri"/>
      <family val="2"/>
      <charset val="204"/>
    </font>
    <font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4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0" fontId="2" fillId="0" borderId="0"/>
  </cellStyleXfs>
  <cellXfs count="109">
    <xf numFmtId="0" fontId="0" fillId="0" borderId="0" xfId="0"/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wrapText="1"/>
    </xf>
    <xf numFmtId="0" fontId="1" fillId="0" borderId="1" xfId="0" applyFont="1" applyBorder="1"/>
    <xf numFmtId="164" fontId="1" fillId="0" borderId="1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4" fillId="0" borderId="0" xfId="0" applyFont="1"/>
    <xf numFmtId="0" fontId="5" fillId="0" borderId="0" xfId="0" applyFont="1"/>
    <xf numFmtId="0" fontId="1" fillId="0" borderId="0" xfId="0" applyFont="1" applyAlignment="1">
      <alignment vertical="center" wrapText="1"/>
    </xf>
    <xf numFmtId="0" fontId="1" fillId="0" borderId="0" xfId="0" applyFont="1" applyAlignment="1">
      <alignment vertical="center"/>
    </xf>
    <xf numFmtId="0" fontId="0" fillId="0" borderId="0" xfId="0" applyAlignment="1">
      <alignment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Border="1" applyAlignment="1">
      <alignment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6" fillId="0" borderId="4" xfId="0" applyFont="1" applyBorder="1" applyAlignment="1">
      <alignment vertical="center"/>
    </xf>
    <xf numFmtId="0" fontId="6" fillId="0" borderId="1" xfId="0" applyFont="1" applyBorder="1" applyAlignment="1">
      <alignment vertical="center" wrapText="1"/>
    </xf>
    <xf numFmtId="0" fontId="6" fillId="0" borderId="4" xfId="0" applyFont="1" applyBorder="1" applyAlignment="1">
      <alignment horizontal="center" vertical="center"/>
    </xf>
    <xf numFmtId="0" fontId="6" fillId="0" borderId="4" xfId="0" applyFont="1" applyFill="1" applyBorder="1" applyAlignment="1">
      <alignment vertical="center"/>
    </xf>
    <xf numFmtId="0" fontId="6" fillId="0" borderId="5" xfId="0" applyFont="1" applyFill="1" applyBorder="1" applyAlignment="1">
      <alignment vertical="center"/>
    </xf>
    <xf numFmtId="0" fontId="6" fillId="0" borderId="8" xfId="0" applyFont="1" applyBorder="1" applyAlignment="1">
      <alignment horizontal="center" vertical="center"/>
    </xf>
    <xf numFmtId="0" fontId="7" fillId="0" borderId="0" xfId="0" applyFont="1" applyAlignment="1">
      <alignment horizontal="left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/>
    </xf>
    <xf numFmtId="0" fontId="8" fillId="0" borderId="1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vertical="center"/>
    </xf>
    <xf numFmtId="0" fontId="6" fillId="0" borderId="4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vertical="center"/>
    </xf>
    <xf numFmtId="0" fontId="6" fillId="0" borderId="3" xfId="0" applyFont="1" applyFill="1" applyBorder="1" applyAlignment="1">
      <alignment vertical="center"/>
    </xf>
    <xf numFmtId="1" fontId="6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2" fontId="6" fillId="0" borderId="1" xfId="0" applyNumberFormat="1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vertical="center"/>
    </xf>
    <xf numFmtId="4" fontId="6" fillId="0" borderId="1" xfId="0" applyNumberFormat="1" applyFont="1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center" wrapText="1"/>
    </xf>
    <xf numFmtId="3" fontId="6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6" fillId="0" borderId="0" xfId="0" applyFont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4" xfId="0" applyFont="1" applyBorder="1" applyAlignment="1">
      <alignment vertical="center" wrapText="1"/>
    </xf>
    <xf numFmtId="0" fontId="6" fillId="0" borderId="4" xfId="0" applyFont="1" applyFill="1" applyBorder="1" applyAlignment="1">
      <alignment vertical="center" wrapText="1"/>
    </xf>
    <xf numFmtId="0" fontId="6" fillId="0" borderId="5" xfId="0" applyFont="1" applyBorder="1" applyAlignment="1">
      <alignment vertical="center" wrapText="1"/>
    </xf>
    <xf numFmtId="0" fontId="6" fillId="0" borderId="2" xfId="0" applyFont="1" applyBorder="1" applyAlignment="1">
      <alignment horizontal="left" vertical="center" wrapText="1"/>
    </xf>
    <xf numFmtId="0" fontId="6" fillId="0" borderId="6" xfId="0" applyFont="1" applyBorder="1" applyAlignment="1">
      <alignment horizontal="center" vertical="center"/>
    </xf>
    <xf numFmtId="164" fontId="6" fillId="0" borderId="2" xfId="0" applyNumberFormat="1" applyFont="1" applyBorder="1" applyAlignment="1">
      <alignment horizontal="center" vertical="center" wrapText="1"/>
    </xf>
    <xf numFmtId="164" fontId="6" fillId="0" borderId="2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4" fontId="6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9" fillId="0" borderId="0" xfId="0" applyFont="1"/>
    <xf numFmtId="0" fontId="6" fillId="0" borderId="1" xfId="0" applyFont="1" applyFill="1" applyBorder="1" applyAlignment="1">
      <alignment horizontal="center" vertical="center"/>
    </xf>
    <xf numFmtId="0" fontId="6" fillId="0" borderId="0" xfId="0" applyFont="1" applyAlignment="1">
      <alignment horizontal="left" vertical="center" wrapText="1"/>
    </xf>
    <xf numFmtId="0" fontId="6" fillId="0" borderId="0" xfId="0" applyFont="1" applyBorder="1" applyAlignment="1">
      <alignment horizontal="center" vertical="center"/>
    </xf>
    <xf numFmtId="49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vertical="center" wrapText="1"/>
    </xf>
    <xf numFmtId="0" fontId="10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49" fontId="10" fillId="0" borderId="1" xfId="0" applyNumberFormat="1" applyFont="1" applyFill="1" applyBorder="1" applyAlignment="1">
      <alignment horizontal="center" vertical="center"/>
    </xf>
    <xf numFmtId="1" fontId="10" fillId="0" borderId="1" xfId="0" applyNumberFormat="1" applyFont="1" applyFill="1" applyBorder="1" applyAlignment="1">
      <alignment horizontal="center" vertical="center"/>
    </xf>
    <xf numFmtId="0" fontId="11" fillId="0" borderId="0" xfId="0" applyFont="1"/>
    <xf numFmtId="0" fontId="6" fillId="0" borderId="1" xfId="0" applyFont="1" applyFill="1" applyBorder="1" applyAlignment="1">
      <alignment horizontal="center" vertical="center"/>
    </xf>
    <xf numFmtId="0" fontId="6" fillId="0" borderId="0" xfId="0" applyFont="1" applyAlignment="1">
      <alignment horizontal="left" vertical="center" wrapText="1"/>
    </xf>
    <xf numFmtId="0" fontId="6" fillId="0" borderId="0" xfId="0" applyFont="1" applyBorder="1" applyAlignment="1">
      <alignment horizontal="center" vertical="center"/>
    </xf>
    <xf numFmtId="0" fontId="10" fillId="0" borderId="1" xfId="0" applyFont="1" applyFill="1" applyBorder="1" applyAlignment="1">
      <alignment vertical="center"/>
    </xf>
    <xf numFmtId="4" fontId="10" fillId="0" borderId="1" xfId="0" applyNumberFormat="1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vertical="center"/>
    </xf>
    <xf numFmtId="0" fontId="6" fillId="0" borderId="0" xfId="0" applyFont="1" applyAlignment="1">
      <alignment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0" xfId="0" applyFont="1" applyAlignment="1">
      <alignment horizontal="left" vertical="center" wrapText="1"/>
    </xf>
    <xf numFmtId="0" fontId="6" fillId="0" borderId="0" xfId="0" applyFont="1" applyBorder="1" applyAlignment="1">
      <alignment horizontal="center" vertical="center"/>
    </xf>
    <xf numFmtId="0" fontId="4" fillId="0" borderId="0" xfId="0" applyFont="1" applyAlignment="1">
      <alignment horizontal="right" vertical="center" wrapText="1"/>
    </xf>
    <xf numFmtId="0" fontId="1" fillId="0" borderId="0" xfId="0" applyFont="1" applyAlignment="1">
      <alignment horizontal="right" vertical="top" wrapText="1"/>
    </xf>
    <xf numFmtId="0" fontId="1" fillId="0" borderId="0" xfId="0" applyFont="1" applyAlignment="1">
      <alignment horizontal="right" vertical="center"/>
    </xf>
    <xf numFmtId="0" fontId="1" fillId="0" borderId="9" xfId="0" applyFont="1" applyBorder="1" applyAlignment="1">
      <alignment horizontal="right"/>
    </xf>
    <xf numFmtId="0" fontId="1" fillId="0" borderId="0" xfId="0" applyFont="1" applyAlignment="1">
      <alignment horizontal="center" vertical="top"/>
    </xf>
    <xf numFmtId="0" fontId="1" fillId="0" borderId="7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left" vertical="center" wrapText="1"/>
    </xf>
    <xf numFmtId="0" fontId="6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left" vertical="center"/>
    </xf>
    <xf numFmtId="49" fontId="6" fillId="0" borderId="7" xfId="0" applyNumberFormat="1" applyFont="1" applyBorder="1" applyAlignment="1">
      <alignment horizontal="center" vertical="center" wrapText="1"/>
    </xf>
    <xf numFmtId="49" fontId="6" fillId="0" borderId="6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Стиль 1" xfId="2"/>
  </cellStyles>
  <dxfs count="0"/>
  <tableStyles count="0" defaultTableStyle="TableStyleMedium9" defaultPivotStyle="PivotStyleLight16"/>
  <colors>
    <mruColors>
      <color rgb="FFFF66FF"/>
      <color rgb="FF0000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36"/>
  <sheetViews>
    <sheetView view="pageBreakPreview" zoomScaleSheetLayoutView="100" workbookViewId="0">
      <selection activeCell="A36" sqref="A36:IV36"/>
    </sheetView>
  </sheetViews>
  <sheetFormatPr defaultRowHeight="15"/>
  <cols>
    <col min="1" max="1" width="65.7109375" customWidth="1"/>
    <col min="2" max="2" width="14.42578125" customWidth="1"/>
    <col min="3" max="3" width="16.7109375" customWidth="1"/>
    <col min="4" max="4" width="14.85546875" customWidth="1"/>
    <col min="5" max="5" width="14.140625" customWidth="1"/>
    <col min="6" max="6" width="12.85546875" customWidth="1"/>
    <col min="7" max="7" width="12.42578125" customWidth="1"/>
  </cols>
  <sheetData>
    <row r="1" spans="1:7" ht="64.5" customHeight="1">
      <c r="A1" s="9"/>
      <c r="B1" s="9"/>
      <c r="C1" s="9"/>
      <c r="D1" s="9"/>
      <c r="E1" s="84" t="s">
        <v>44</v>
      </c>
      <c r="F1" s="84"/>
      <c r="G1" s="84"/>
    </row>
    <row r="2" spans="1:7" ht="82.5" customHeight="1">
      <c r="A2" s="10"/>
      <c r="B2" s="10"/>
      <c r="C2" s="10"/>
      <c r="E2" s="85" t="s">
        <v>26</v>
      </c>
      <c r="F2" s="85"/>
      <c r="G2" s="85"/>
    </row>
    <row r="3" spans="1:7" ht="21" customHeight="1">
      <c r="A3" s="88" t="s">
        <v>20</v>
      </c>
      <c r="B3" s="88"/>
      <c r="C3" s="88"/>
      <c r="D3" s="88"/>
      <c r="E3" s="88"/>
      <c r="F3" s="88"/>
      <c r="G3" s="88"/>
    </row>
    <row r="4" spans="1:7" ht="15.75">
      <c r="A4" s="10"/>
      <c r="B4" s="10"/>
      <c r="C4" s="10"/>
      <c r="D4" s="10"/>
      <c r="E4" s="10"/>
      <c r="F4" s="87" t="s">
        <v>19</v>
      </c>
      <c r="G4" s="87"/>
    </row>
    <row r="5" spans="1:7" ht="47.25">
      <c r="A5" s="89" t="s">
        <v>0</v>
      </c>
      <c r="B5" s="89" t="s">
        <v>1</v>
      </c>
      <c r="C5" s="7" t="s">
        <v>2</v>
      </c>
      <c r="D5" s="7" t="s">
        <v>3</v>
      </c>
      <c r="E5" s="7" t="s">
        <v>4</v>
      </c>
      <c r="F5" s="7" t="s">
        <v>5</v>
      </c>
      <c r="G5" s="7" t="s">
        <v>6</v>
      </c>
    </row>
    <row r="6" spans="1:7" ht="15.75">
      <c r="A6" s="90"/>
      <c r="B6" s="90"/>
      <c r="C6" s="1">
        <v>2010</v>
      </c>
      <c r="D6" s="1">
        <v>2011</v>
      </c>
      <c r="E6" s="1">
        <v>2012</v>
      </c>
      <c r="F6" s="1">
        <v>2013</v>
      </c>
      <c r="G6" s="1">
        <v>2014</v>
      </c>
    </row>
    <row r="7" spans="1:7" ht="15.75">
      <c r="A7" s="8">
        <v>1</v>
      </c>
      <c r="B7" s="8">
        <v>2</v>
      </c>
      <c r="C7" s="1">
        <v>3</v>
      </c>
      <c r="D7" s="1">
        <v>4</v>
      </c>
      <c r="E7" s="1">
        <v>5</v>
      </c>
      <c r="F7" s="1">
        <v>6</v>
      </c>
      <c r="G7" s="1">
        <v>7</v>
      </c>
    </row>
    <row r="8" spans="1:7" ht="31.5">
      <c r="A8" s="2" t="s">
        <v>7</v>
      </c>
      <c r="B8" s="4">
        <f>SUM(C8:G8)</f>
        <v>6949829.2000000011</v>
      </c>
      <c r="C8" s="4">
        <f>C9+C12+C17</f>
        <v>1356240</v>
      </c>
      <c r="D8" s="4">
        <f>D9+D12+D17</f>
        <v>1536154</v>
      </c>
      <c r="E8" s="4">
        <f>E9+E12+E17</f>
        <v>1352478.4</v>
      </c>
      <c r="F8" s="4">
        <f>F9+F12+F17</f>
        <v>1352478.4000000001</v>
      </c>
      <c r="G8" s="4">
        <f>G9+G12+G17</f>
        <v>1352478.4</v>
      </c>
    </row>
    <row r="9" spans="1:7" ht="15.75">
      <c r="A9" s="2" t="s">
        <v>8</v>
      </c>
      <c r="B9" s="4">
        <f t="shared" ref="B9:B15" si="0">SUM(C9:G9)</f>
        <v>1046828.5999999999</v>
      </c>
      <c r="C9" s="4">
        <f>SUM(C10:C11)</f>
        <v>274550.2</v>
      </c>
      <c r="D9" s="4">
        <f>SUM(D10:D11)</f>
        <v>284020.3</v>
      </c>
      <c r="E9" s="4">
        <f>SUM(E10:E11)</f>
        <v>162752.69999999998</v>
      </c>
      <c r="F9" s="4">
        <f>SUM(F10:F11)</f>
        <v>162752.69999999998</v>
      </c>
      <c r="G9" s="4">
        <f>SUM(G10:G11)</f>
        <v>162752.69999999998</v>
      </c>
    </row>
    <row r="10" spans="1:7" ht="96" customHeight="1">
      <c r="A10" s="2" t="s">
        <v>21</v>
      </c>
      <c r="B10" s="4">
        <f t="shared" si="0"/>
        <v>1036616.9</v>
      </c>
      <c r="C10" s="5">
        <v>272515.7</v>
      </c>
      <c r="D10" s="4">
        <v>281976</v>
      </c>
      <c r="E10" s="4">
        <v>160708.4</v>
      </c>
      <c r="F10" s="4">
        <v>160708.4</v>
      </c>
      <c r="G10" s="4">
        <v>160708.4</v>
      </c>
    </row>
    <row r="11" spans="1:7" ht="67.5" customHeight="1">
      <c r="A11" s="2" t="s">
        <v>38</v>
      </c>
      <c r="B11" s="4">
        <f>SUM(C11:G11)</f>
        <v>10211.700000000001</v>
      </c>
      <c r="C11" s="5">
        <v>2034.5</v>
      </c>
      <c r="D11" s="4">
        <v>2044.3</v>
      </c>
      <c r="E11" s="4">
        <v>2044.3</v>
      </c>
      <c r="F11" s="4">
        <v>2044.3</v>
      </c>
      <c r="G11" s="4">
        <v>2044.3</v>
      </c>
    </row>
    <row r="12" spans="1:7" ht="15.75">
      <c r="A12" s="2" t="s">
        <v>9</v>
      </c>
      <c r="B12" s="4">
        <f t="shared" si="0"/>
        <v>5426089.6000000006</v>
      </c>
      <c r="C12" s="4">
        <f>SUM(C13:C16)</f>
        <v>999090.29999999993</v>
      </c>
      <c r="D12" s="4">
        <f>SUM(D13:D16)</f>
        <v>1105622.2</v>
      </c>
      <c r="E12" s="4">
        <f>SUM(E13:E16)</f>
        <v>1107125.7</v>
      </c>
      <c r="F12" s="4">
        <f>SUM(F13:F16)</f>
        <v>1107125.7000000002</v>
      </c>
      <c r="G12" s="4">
        <f>SUM(G13:G16)</f>
        <v>1107125.7</v>
      </c>
    </row>
    <row r="13" spans="1:7" ht="130.5" customHeight="1">
      <c r="A13" s="2" t="s">
        <v>39</v>
      </c>
      <c r="B13" s="4">
        <f>SUM(C13:G13)</f>
        <v>5128808.6000000006</v>
      </c>
      <c r="C13" s="5">
        <v>942088.5</v>
      </c>
      <c r="D13" s="4">
        <v>1046028.1</v>
      </c>
      <c r="E13" s="4">
        <v>1046999</v>
      </c>
      <c r="F13" s="4">
        <v>1046863.8</v>
      </c>
      <c r="G13" s="4">
        <v>1046829.2</v>
      </c>
    </row>
    <row r="14" spans="1:7" ht="213.75" customHeight="1">
      <c r="A14" s="6" t="s">
        <v>22</v>
      </c>
      <c r="B14" s="4">
        <f t="shared" si="0"/>
        <v>63414.3</v>
      </c>
      <c r="C14" s="5">
        <v>8543.7000000000007</v>
      </c>
      <c r="D14" s="4">
        <v>13152.4</v>
      </c>
      <c r="E14" s="4">
        <v>13804.4</v>
      </c>
      <c r="F14" s="4">
        <v>13939.6</v>
      </c>
      <c r="G14" s="4">
        <v>13974.2</v>
      </c>
    </row>
    <row r="15" spans="1:7" ht="86.25" customHeight="1">
      <c r="A15" s="6" t="s">
        <v>10</v>
      </c>
      <c r="B15" s="4">
        <f t="shared" si="0"/>
        <v>226514.59999999998</v>
      </c>
      <c r="C15" s="5">
        <v>41106</v>
      </c>
      <c r="D15" s="4">
        <v>46441.7</v>
      </c>
      <c r="E15" s="4">
        <v>46322.3</v>
      </c>
      <c r="F15" s="4">
        <v>46322.3</v>
      </c>
      <c r="G15" s="4">
        <v>46322.3</v>
      </c>
    </row>
    <row r="16" spans="1:7" ht="32.25" customHeight="1">
      <c r="A16" s="6" t="s">
        <v>11</v>
      </c>
      <c r="B16" s="4">
        <f>SUM(C16:G16)</f>
        <v>7352.1</v>
      </c>
      <c r="C16" s="5">
        <v>7352.1</v>
      </c>
      <c r="D16" s="4">
        <v>0</v>
      </c>
      <c r="E16" s="4">
        <v>0</v>
      </c>
      <c r="F16" s="4">
        <v>0</v>
      </c>
      <c r="G16" s="4">
        <v>0</v>
      </c>
    </row>
    <row r="17" spans="1:7" ht="15.75">
      <c r="A17" s="3" t="s">
        <v>12</v>
      </c>
      <c r="B17" s="4">
        <f t="shared" ref="B17:B33" si="1">SUM(C17:G17)</f>
        <v>476911</v>
      </c>
      <c r="C17" s="4">
        <f>SUM(C18:C19)</f>
        <v>82599.5</v>
      </c>
      <c r="D17" s="4">
        <f>SUM(D18:D19)</f>
        <v>146511.5</v>
      </c>
      <c r="E17" s="4">
        <f>SUM(E18:E19)</f>
        <v>82600</v>
      </c>
      <c r="F17" s="4">
        <v>82600</v>
      </c>
      <c r="G17" s="4">
        <v>82600</v>
      </c>
    </row>
    <row r="18" spans="1:7" ht="63">
      <c r="A18" s="2" t="s">
        <v>16</v>
      </c>
      <c r="B18" s="4">
        <f t="shared" si="1"/>
        <v>422999.5</v>
      </c>
      <c r="C18" s="5">
        <v>82599.5</v>
      </c>
      <c r="D18" s="4">
        <v>92600</v>
      </c>
      <c r="E18" s="4">
        <v>82600</v>
      </c>
      <c r="F18" s="4">
        <v>82600</v>
      </c>
      <c r="G18" s="4">
        <v>82600</v>
      </c>
    </row>
    <row r="19" spans="1:7" ht="47.25">
      <c r="A19" s="2" t="s">
        <v>23</v>
      </c>
      <c r="B19" s="4">
        <f t="shared" si="1"/>
        <v>53911.5</v>
      </c>
      <c r="C19" s="5">
        <v>0</v>
      </c>
      <c r="D19" s="4">
        <v>53911.5</v>
      </c>
      <c r="E19" s="4">
        <v>0</v>
      </c>
      <c r="F19" s="4">
        <v>0</v>
      </c>
      <c r="G19" s="4">
        <v>0</v>
      </c>
    </row>
    <row r="20" spans="1:7" ht="15.75">
      <c r="A20" s="2" t="s">
        <v>13</v>
      </c>
      <c r="B20" s="4">
        <f t="shared" si="1"/>
        <v>360852.10000000003</v>
      </c>
      <c r="C20" s="4">
        <f>SUM(C21:C29)</f>
        <v>131121.4</v>
      </c>
      <c r="D20" s="4">
        <f>SUM(D21:D29)</f>
        <v>185535.5</v>
      </c>
      <c r="E20" s="4">
        <f>SUM(E21:E29)</f>
        <v>44195.199999999997</v>
      </c>
      <c r="F20" s="4">
        <f>SUM(F21:F29)</f>
        <v>0</v>
      </c>
      <c r="G20" s="4">
        <f>SUM(G21:G29)</f>
        <v>0</v>
      </c>
    </row>
    <row r="21" spans="1:7" ht="31.5">
      <c r="A21" s="2" t="s">
        <v>14</v>
      </c>
      <c r="B21" s="4">
        <f t="shared" si="1"/>
        <v>164585.59999999998</v>
      </c>
      <c r="C21" s="5">
        <v>70195.199999999997</v>
      </c>
      <c r="D21" s="4">
        <v>50195.199999999997</v>
      </c>
      <c r="E21" s="4">
        <v>44195.199999999997</v>
      </c>
      <c r="F21" s="4">
        <v>0</v>
      </c>
      <c r="G21" s="4">
        <v>0</v>
      </c>
    </row>
    <row r="22" spans="1:7" ht="31.5">
      <c r="A22" s="2" t="s">
        <v>40</v>
      </c>
      <c r="B22" s="4">
        <f t="shared" si="1"/>
        <v>14415</v>
      </c>
      <c r="C22" s="5">
        <v>14415</v>
      </c>
      <c r="D22" s="4">
        <v>0</v>
      </c>
      <c r="E22" s="4">
        <v>0</v>
      </c>
      <c r="F22" s="4">
        <v>0</v>
      </c>
      <c r="G22" s="4">
        <v>0</v>
      </c>
    </row>
    <row r="23" spans="1:7" ht="31.5">
      <c r="A23" s="2" t="s">
        <v>41</v>
      </c>
      <c r="B23" s="4">
        <f t="shared" si="1"/>
        <v>15254.2</v>
      </c>
      <c r="C23" s="5">
        <v>15254.2</v>
      </c>
      <c r="D23" s="4">
        <v>0</v>
      </c>
      <c r="E23" s="4">
        <v>0</v>
      </c>
      <c r="F23" s="4">
        <v>0</v>
      </c>
      <c r="G23" s="4">
        <v>0</v>
      </c>
    </row>
    <row r="24" spans="1:7" ht="53.25" customHeight="1">
      <c r="A24" s="6" t="s">
        <v>24</v>
      </c>
      <c r="B24" s="4">
        <f t="shared" si="1"/>
        <v>31257</v>
      </c>
      <c r="C24" s="5">
        <v>31257</v>
      </c>
      <c r="D24" s="4">
        <v>0</v>
      </c>
      <c r="E24" s="4">
        <v>0</v>
      </c>
      <c r="F24" s="4">
        <v>0</v>
      </c>
      <c r="G24" s="4">
        <v>0</v>
      </c>
    </row>
    <row r="25" spans="1:7" ht="102" customHeight="1">
      <c r="A25" s="6" t="s">
        <v>25</v>
      </c>
      <c r="B25" s="4">
        <f t="shared" si="1"/>
        <v>23384</v>
      </c>
      <c r="C25" s="5">
        <v>0</v>
      </c>
      <c r="D25" s="4">
        <v>23384</v>
      </c>
      <c r="E25" s="4">
        <v>0</v>
      </c>
      <c r="F25" s="4">
        <v>0</v>
      </c>
      <c r="G25" s="4">
        <v>0</v>
      </c>
    </row>
    <row r="26" spans="1:7" ht="87" customHeight="1">
      <c r="A26" s="6" t="s">
        <v>27</v>
      </c>
      <c r="B26" s="4">
        <f t="shared" si="1"/>
        <v>20000</v>
      </c>
      <c r="C26" s="5">
        <v>0</v>
      </c>
      <c r="D26" s="4">
        <v>20000</v>
      </c>
      <c r="E26" s="4">
        <v>0</v>
      </c>
      <c r="F26" s="4">
        <v>0</v>
      </c>
      <c r="G26" s="4">
        <v>0</v>
      </c>
    </row>
    <row r="27" spans="1:7" ht="47.25">
      <c r="A27" s="6" t="s">
        <v>28</v>
      </c>
      <c r="B27" s="4">
        <f t="shared" si="1"/>
        <v>60000</v>
      </c>
      <c r="C27" s="5">
        <v>0</v>
      </c>
      <c r="D27" s="4">
        <v>60000</v>
      </c>
      <c r="E27" s="4">
        <v>0</v>
      </c>
      <c r="F27" s="4">
        <v>0</v>
      </c>
      <c r="G27" s="4">
        <v>0</v>
      </c>
    </row>
    <row r="28" spans="1:7" ht="72" customHeight="1">
      <c r="A28" s="6" t="s">
        <v>29</v>
      </c>
      <c r="B28" s="4">
        <f t="shared" si="1"/>
        <v>30000</v>
      </c>
      <c r="C28" s="5">
        <v>0</v>
      </c>
      <c r="D28" s="4">
        <v>30000</v>
      </c>
      <c r="E28" s="4">
        <v>0</v>
      </c>
      <c r="F28" s="4">
        <v>0</v>
      </c>
      <c r="G28" s="4">
        <v>0</v>
      </c>
    </row>
    <row r="29" spans="1:7" ht="72" customHeight="1">
      <c r="A29" s="6" t="s">
        <v>30</v>
      </c>
      <c r="B29" s="4">
        <f t="shared" si="1"/>
        <v>1956.3</v>
      </c>
      <c r="C29" s="5">
        <v>0</v>
      </c>
      <c r="D29" s="4">
        <v>1956.3</v>
      </c>
      <c r="E29" s="4">
        <v>0</v>
      </c>
      <c r="F29" s="4">
        <v>0</v>
      </c>
      <c r="G29" s="4">
        <v>0</v>
      </c>
    </row>
    <row r="30" spans="1:7" ht="31.5">
      <c r="A30" s="6" t="s">
        <v>31</v>
      </c>
      <c r="B30" s="4">
        <f t="shared" si="1"/>
        <v>50797.700000000004</v>
      </c>
      <c r="C30" s="5">
        <f>SUM(C31:C32)</f>
        <v>45373.3</v>
      </c>
      <c r="D30" s="5">
        <f>SUM(D31:D32)</f>
        <v>5424.4</v>
      </c>
      <c r="E30" s="5">
        <f>SUM(E31:E32)</f>
        <v>0</v>
      </c>
      <c r="F30" s="5">
        <f>SUM(F31:F32)</f>
        <v>0</v>
      </c>
      <c r="G30" s="5">
        <f>SUM(G31:G32)</f>
        <v>0</v>
      </c>
    </row>
    <row r="31" spans="1:7" ht="34.5" customHeight="1">
      <c r="A31" s="2" t="s">
        <v>17</v>
      </c>
      <c r="B31" s="4">
        <f t="shared" si="1"/>
        <v>41631.9</v>
      </c>
      <c r="C31" s="5">
        <v>41631.9</v>
      </c>
      <c r="D31" s="4">
        <v>0</v>
      </c>
      <c r="E31" s="4">
        <v>0</v>
      </c>
      <c r="F31" s="4">
        <v>0</v>
      </c>
      <c r="G31" s="4">
        <v>0</v>
      </c>
    </row>
    <row r="32" spans="1:7" ht="69" customHeight="1">
      <c r="A32" s="6" t="s">
        <v>18</v>
      </c>
      <c r="B32" s="4">
        <f t="shared" si="1"/>
        <v>9165.7999999999993</v>
      </c>
      <c r="C32" s="5">
        <v>3741.4</v>
      </c>
      <c r="D32" s="4">
        <v>5424.4</v>
      </c>
      <c r="E32" s="4">
        <v>0</v>
      </c>
      <c r="F32" s="4">
        <v>0</v>
      </c>
      <c r="G32" s="4">
        <v>0</v>
      </c>
    </row>
    <row r="33" spans="1:7" ht="31.5">
      <c r="A33" s="2" t="s">
        <v>15</v>
      </c>
      <c r="B33" s="4">
        <f t="shared" si="1"/>
        <v>7361479</v>
      </c>
      <c r="C33" s="4">
        <f>C30+C20+C8</f>
        <v>1532734.7</v>
      </c>
      <c r="D33" s="4">
        <f>D30+D20+D8</f>
        <v>1727113.9</v>
      </c>
      <c r="E33" s="4">
        <f>E30+E20+E8</f>
        <v>1396673.5999999999</v>
      </c>
      <c r="F33" s="4">
        <f>F30+F20+F8</f>
        <v>1352478.4000000001</v>
      </c>
      <c r="G33" s="4">
        <f>G30+G20+G8</f>
        <v>1352478.4</v>
      </c>
    </row>
    <row r="34" spans="1:7" ht="15.75">
      <c r="A34" s="10"/>
      <c r="B34" s="10"/>
      <c r="C34" s="10"/>
      <c r="D34" s="10"/>
      <c r="E34" s="10"/>
      <c r="F34" s="10"/>
      <c r="G34" s="10"/>
    </row>
    <row r="35" spans="1:7" ht="15.75">
      <c r="A35" s="10"/>
      <c r="B35" s="10"/>
      <c r="C35" s="10"/>
      <c r="D35" s="10"/>
      <c r="E35" s="10"/>
      <c r="F35" s="10"/>
      <c r="G35" s="10"/>
    </row>
    <row r="36" spans="1:7" s="13" customFormat="1" ht="43.5" customHeight="1">
      <c r="A36" s="11" t="s">
        <v>42</v>
      </c>
      <c r="B36" s="12"/>
      <c r="C36" s="12"/>
      <c r="D36" s="12"/>
      <c r="E36" s="12"/>
      <c r="F36" s="86" t="s">
        <v>43</v>
      </c>
      <c r="G36" s="86"/>
    </row>
  </sheetData>
  <mergeCells count="7">
    <mergeCell ref="E1:G1"/>
    <mergeCell ref="E2:G2"/>
    <mergeCell ref="F36:G36"/>
    <mergeCell ref="F4:G4"/>
    <mergeCell ref="A3:G3"/>
    <mergeCell ref="A5:A6"/>
    <mergeCell ref="B5:B6"/>
  </mergeCells>
  <phoneticPr fontId="0" type="noConversion"/>
  <pageMargins left="0.59055118110236227" right="0.19685039370078741" top="0.23622047244094491" bottom="0.23622047244094491" header="0.11811023622047245" footer="0.15748031496062992"/>
  <pageSetup paperSize="9" scale="80" orientation="landscape" horizontalDpi="180" verticalDpi="180" r:id="rId1"/>
  <headerFooter differentFirst="1">
    <oddFooter>&amp;C&amp;P</oddFooter>
  </headerFooter>
  <rowBreaks count="1" manualBreakCount="1">
    <brk id="13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47"/>
  <sheetViews>
    <sheetView tabSelected="1" view="pageBreakPreview" topLeftCell="E1" zoomScale="70" zoomScaleNormal="60" zoomScaleSheetLayoutView="70" zoomScalePageLayoutView="80" workbookViewId="0">
      <selection activeCell="K25" sqref="K25"/>
    </sheetView>
  </sheetViews>
  <sheetFormatPr defaultRowHeight="18.75" outlineLevelRow="1"/>
  <cols>
    <col min="1" max="1" width="7.7109375" style="15" customWidth="1"/>
    <col min="2" max="2" width="68.5703125" style="14" customWidth="1"/>
    <col min="3" max="3" width="16.7109375" style="15" customWidth="1"/>
    <col min="4" max="4" width="13.7109375" style="14" customWidth="1"/>
    <col min="5" max="5" width="16" style="14" customWidth="1"/>
    <col min="6" max="7" width="16.42578125" style="14" customWidth="1"/>
    <col min="8" max="8" width="16.42578125" style="32" customWidth="1"/>
    <col min="9" max="15" width="16.42578125" style="14" customWidth="1"/>
    <col min="16" max="17" width="9.28515625" style="14" bestFit="1" customWidth="1"/>
    <col min="18" max="18" width="10.42578125" style="14" bestFit="1" customWidth="1"/>
    <col min="19" max="16384" width="9.140625" style="14"/>
  </cols>
  <sheetData>
    <row r="1" spans="1:20" ht="12" customHeight="1"/>
    <row r="2" spans="1:20" ht="76.5" customHeight="1">
      <c r="J2" s="80"/>
      <c r="K2" s="95" t="s">
        <v>78</v>
      </c>
      <c r="L2" s="95"/>
      <c r="M2" s="95"/>
      <c r="N2" s="95"/>
      <c r="O2" s="95"/>
    </row>
    <row r="3" spans="1:20" ht="6.75" customHeight="1">
      <c r="J3" s="44"/>
      <c r="K3" s="44"/>
      <c r="L3" s="65"/>
      <c r="M3" s="44"/>
      <c r="N3" s="75"/>
      <c r="O3" s="82"/>
    </row>
    <row r="4" spans="1:20" ht="48" customHeight="1">
      <c r="A4" s="96" t="s">
        <v>77</v>
      </c>
      <c r="B4" s="97"/>
      <c r="C4" s="97"/>
      <c r="D4" s="97"/>
      <c r="E4" s="97"/>
      <c r="F4" s="97"/>
      <c r="G4" s="97"/>
      <c r="H4" s="97"/>
      <c r="I4" s="97"/>
      <c r="J4" s="97"/>
      <c r="K4" s="97"/>
      <c r="L4" s="97"/>
      <c r="M4" s="97"/>
    </row>
    <row r="5" spans="1:20" ht="6.75" customHeight="1">
      <c r="A5" s="45"/>
      <c r="B5" s="45"/>
      <c r="C5" s="45"/>
      <c r="D5" s="45"/>
      <c r="E5" s="45"/>
      <c r="F5" s="45"/>
      <c r="G5" s="45"/>
      <c r="H5" s="46"/>
      <c r="I5" s="45"/>
      <c r="J5" s="45"/>
      <c r="K5" s="45"/>
      <c r="L5" s="66"/>
      <c r="M5" s="45"/>
      <c r="N5" s="76"/>
      <c r="O5" s="83"/>
      <c r="P5" s="16"/>
      <c r="Q5" s="16"/>
      <c r="R5" s="16"/>
      <c r="S5" s="16"/>
      <c r="T5" s="16"/>
    </row>
    <row r="6" spans="1:20" ht="43.5" customHeight="1">
      <c r="A6" s="47" t="s">
        <v>32</v>
      </c>
      <c r="B6" s="47" t="s">
        <v>56</v>
      </c>
      <c r="C6" s="47" t="s">
        <v>33</v>
      </c>
      <c r="D6" s="48" t="s">
        <v>57</v>
      </c>
      <c r="E6" s="47" t="s">
        <v>34</v>
      </c>
      <c r="F6" s="47">
        <v>2012</v>
      </c>
      <c r="G6" s="47">
        <v>2013</v>
      </c>
      <c r="H6" s="37">
        <v>2014</v>
      </c>
      <c r="I6" s="47">
        <v>2015</v>
      </c>
      <c r="J6" s="47">
        <v>2016</v>
      </c>
      <c r="K6" s="47">
        <v>2017</v>
      </c>
      <c r="L6" s="47">
        <v>2018</v>
      </c>
      <c r="M6" s="47">
        <v>2019</v>
      </c>
      <c r="N6" s="47">
        <v>2020</v>
      </c>
      <c r="O6" s="47">
        <v>2021</v>
      </c>
    </row>
    <row r="7" spans="1:20">
      <c r="A7" s="47">
        <v>1</v>
      </c>
      <c r="B7" s="47">
        <v>2</v>
      </c>
      <c r="C7" s="47">
        <v>3</v>
      </c>
      <c r="D7" s="47">
        <v>4</v>
      </c>
      <c r="E7" s="47">
        <v>5</v>
      </c>
      <c r="F7" s="47">
        <v>6</v>
      </c>
      <c r="G7" s="47">
        <v>7</v>
      </c>
      <c r="H7" s="37">
        <v>8</v>
      </c>
      <c r="I7" s="47">
        <v>9</v>
      </c>
      <c r="J7" s="47">
        <v>10</v>
      </c>
      <c r="K7" s="47">
        <v>11</v>
      </c>
      <c r="L7" s="47">
        <v>12</v>
      </c>
      <c r="M7" s="47">
        <v>13</v>
      </c>
      <c r="N7" s="47">
        <v>14</v>
      </c>
      <c r="O7" s="47">
        <v>15</v>
      </c>
    </row>
    <row r="8" spans="1:20" ht="18.75" customHeight="1">
      <c r="A8" s="25" t="s">
        <v>63</v>
      </c>
      <c r="B8" s="19" t="s">
        <v>58</v>
      </c>
      <c r="C8" s="49"/>
      <c r="D8" s="49"/>
      <c r="E8" s="49"/>
      <c r="F8" s="49"/>
      <c r="G8" s="49"/>
      <c r="H8" s="50"/>
      <c r="I8" s="49"/>
      <c r="J8" s="49"/>
      <c r="K8" s="49"/>
      <c r="L8" s="51"/>
      <c r="M8" s="51"/>
      <c r="N8" s="51"/>
      <c r="O8" s="51"/>
    </row>
    <row r="9" spans="1:20" ht="18.75" hidden="1" customHeight="1">
      <c r="A9" s="98" t="s">
        <v>45</v>
      </c>
      <c r="B9" s="98"/>
      <c r="C9" s="98"/>
      <c r="D9" s="98"/>
      <c r="E9" s="98"/>
      <c r="F9" s="98"/>
      <c r="G9" s="98"/>
      <c r="H9" s="98"/>
      <c r="I9" s="98"/>
      <c r="J9" s="98"/>
      <c r="K9" s="98"/>
      <c r="L9" s="98"/>
      <c r="M9" s="98"/>
    </row>
    <row r="10" spans="1:20" ht="18.75" hidden="1" customHeight="1">
      <c r="A10" s="91" t="s">
        <v>46</v>
      </c>
      <c r="B10" s="99"/>
      <c r="C10" s="99"/>
      <c r="D10" s="99"/>
      <c r="E10" s="99"/>
      <c r="F10" s="99"/>
      <c r="G10" s="99"/>
      <c r="H10" s="99"/>
      <c r="I10" s="99"/>
      <c r="J10" s="99"/>
      <c r="K10" s="99"/>
      <c r="L10" s="99"/>
      <c r="M10" s="99"/>
    </row>
    <row r="11" spans="1:20" ht="37.5" hidden="1" outlineLevel="1">
      <c r="A11" s="101"/>
      <c r="B11" s="52" t="s">
        <v>48</v>
      </c>
      <c r="C11" s="104" t="s">
        <v>49</v>
      </c>
      <c r="D11" s="53"/>
      <c r="E11" s="107" t="s">
        <v>53</v>
      </c>
      <c r="F11" s="54" t="e">
        <f>#REF!/#REF!/1000</f>
        <v>#REF!</v>
      </c>
      <c r="G11" s="54"/>
      <c r="H11" s="55"/>
      <c r="I11" s="54" t="e">
        <f>#REF!/#REF!/1000</f>
        <v>#REF!</v>
      </c>
      <c r="J11" s="54" t="e">
        <f>#REF!/#REF!/1000</f>
        <v>#REF!</v>
      </c>
      <c r="K11" s="54" t="e">
        <f>#REF!/#REF!/1000</f>
        <v>#REF!</v>
      </c>
      <c r="L11" s="54" t="e">
        <f>#REF!/#REF!/1000</f>
        <v>#REF!</v>
      </c>
      <c r="M11" s="54" t="e">
        <f>#REF!/#REF!/1000</f>
        <v>#REF!</v>
      </c>
      <c r="N11" s="54" t="e">
        <f>#REF!/#REF!/1000</f>
        <v>#REF!</v>
      </c>
      <c r="O11" s="54" t="e">
        <f>#REF!/#REF!/1000</f>
        <v>#REF!</v>
      </c>
    </row>
    <row r="12" spans="1:20" hidden="1" outlineLevel="1">
      <c r="A12" s="101"/>
      <c r="B12" s="56" t="s">
        <v>35</v>
      </c>
      <c r="C12" s="104"/>
      <c r="D12" s="53"/>
      <c r="E12" s="107"/>
      <c r="F12" s="57" t="e">
        <f>#REF!/#REF!/1000</f>
        <v>#REF!</v>
      </c>
      <c r="G12" s="57"/>
      <c r="H12" s="42"/>
      <c r="I12" s="57" t="e">
        <f>#REF!/#REF!/1000</f>
        <v>#REF!</v>
      </c>
      <c r="J12" s="57" t="e">
        <f>#REF!/#REF!/1000</f>
        <v>#REF!</v>
      </c>
      <c r="K12" s="57" t="e">
        <f>#REF!/#REF!/1000</f>
        <v>#REF!</v>
      </c>
      <c r="L12" s="57" t="e">
        <f>#REF!/#REF!/1000</f>
        <v>#REF!</v>
      </c>
      <c r="M12" s="57" t="e">
        <f>#REF!/#REF!/1000</f>
        <v>#REF!</v>
      </c>
      <c r="N12" s="57" t="e">
        <f>#REF!/#REF!/1000</f>
        <v>#REF!</v>
      </c>
      <c r="O12" s="57" t="e">
        <f>#REF!/#REF!/1000</f>
        <v>#REF!</v>
      </c>
    </row>
    <row r="13" spans="1:20" hidden="1" outlineLevel="1">
      <c r="A13" s="101"/>
      <c r="B13" s="56" t="s">
        <v>36</v>
      </c>
      <c r="C13" s="104"/>
      <c r="D13" s="53"/>
      <c r="E13" s="107"/>
      <c r="F13" s="57" t="e">
        <f>#REF!/#REF!/1000</f>
        <v>#REF!</v>
      </c>
      <c r="G13" s="57"/>
      <c r="H13" s="42"/>
      <c r="I13" s="57" t="e">
        <f>#REF!/#REF!/1000</f>
        <v>#REF!</v>
      </c>
      <c r="J13" s="57" t="e">
        <f>#REF!/#REF!/1000</f>
        <v>#REF!</v>
      </c>
      <c r="K13" s="57" t="e">
        <f>#REF!/#REF!/1000</f>
        <v>#REF!</v>
      </c>
      <c r="L13" s="57" t="e">
        <f>#REF!/#REF!/1000</f>
        <v>#REF!</v>
      </c>
      <c r="M13" s="57" t="e">
        <f>#REF!/#REF!/1000</f>
        <v>#REF!</v>
      </c>
      <c r="N13" s="57" t="e">
        <f>#REF!/#REF!/1000</f>
        <v>#REF!</v>
      </c>
      <c r="O13" s="57" t="e">
        <f>#REF!/#REF!/1000</f>
        <v>#REF!</v>
      </c>
    </row>
    <row r="14" spans="1:20" hidden="1" outlineLevel="1">
      <c r="A14" s="101"/>
      <c r="B14" s="56" t="s">
        <v>37</v>
      </c>
      <c r="C14" s="104"/>
      <c r="D14" s="53"/>
      <c r="E14" s="107"/>
      <c r="F14" s="57" t="e">
        <f>#REF!/#REF!/1000</f>
        <v>#REF!</v>
      </c>
      <c r="G14" s="57"/>
      <c r="H14" s="42"/>
      <c r="I14" s="57" t="e">
        <f>#REF!/#REF!/1000</f>
        <v>#REF!</v>
      </c>
      <c r="J14" s="57" t="e">
        <f>#REF!/#REF!/1000</f>
        <v>#REF!</v>
      </c>
      <c r="K14" s="57" t="e">
        <f>#REF!/#REF!/1000</f>
        <v>#REF!</v>
      </c>
      <c r="L14" s="57" t="e">
        <f>#REF!/#REF!/1000</f>
        <v>#REF!</v>
      </c>
      <c r="M14" s="57" t="e">
        <f>#REF!/#REF!/1000</f>
        <v>#REF!</v>
      </c>
      <c r="N14" s="57" t="e">
        <f>#REF!/#REF!/1000</f>
        <v>#REF!</v>
      </c>
      <c r="O14" s="57" t="e">
        <f>#REF!/#REF!/1000</f>
        <v>#REF!</v>
      </c>
    </row>
    <row r="15" spans="1:20" hidden="1" outlineLevel="1">
      <c r="A15" s="102"/>
      <c r="B15" s="56" t="s">
        <v>47</v>
      </c>
      <c r="C15" s="105"/>
      <c r="D15" s="58"/>
      <c r="E15" s="108"/>
      <c r="F15" s="57" t="e">
        <f>#REF!/#REF!/1000</f>
        <v>#REF!</v>
      </c>
      <c r="G15" s="57"/>
      <c r="H15" s="42"/>
      <c r="I15" s="57" t="e">
        <f>#REF!/#REF!/1000</f>
        <v>#REF!</v>
      </c>
      <c r="J15" s="57" t="e">
        <f>#REF!/#REF!/1000</f>
        <v>#REF!</v>
      </c>
      <c r="K15" s="57" t="e">
        <f>#REF!/#REF!/1000</f>
        <v>#REF!</v>
      </c>
      <c r="L15" s="57" t="e">
        <f>#REF!/#REF!/1000</f>
        <v>#REF!</v>
      </c>
      <c r="M15" s="57" t="e">
        <f>#REF!/#REF!/1000</f>
        <v>#REF!</v>
      </c>
      <c r="N15" s="57" t="e">
        <f>#REF!/#REF!/1000</f>
        <v>#REF!</v>
      </c>
      <c r="O15" s="57" t="e">
        <f>#REF!/#REF!/1000</f>
        <v>#REF!</v>
      </c>
    </row>
    <row r="16" spans="1:20" ht="37.5" hidden="1" outlineLevel="1">
      <c r="A16" s="100"/>
      <c r="B16" s="56" t="s">
        <v>52</v>
      </c>
      <c r="C16" s="103" t="s">
        <v>54</v>
      </c>
      <c r="D16" s="59"/>
      <c r="E16" s="106" t="s">
        <v>53</v>
      </c>
      <c r="F16" s="60" t="e">
        <f>#REF!/#REF!/10000</f>
        <v>#REF!</v>
      </c>
      <c r="G16" s="60"/>
      <c r="H16" s="41"/>
      <c r="I16" s="60" t="e">
        <f>#REF!/#REF!/10000</f>
        <v>#REF!</v>
      </c>
      <c r="J16" s="60" t="e">
        <f>#REF!/#REF!/10000</f>
        <v>#REF!</v>
      </c>
      <c r="K16" s="60" t="e">
        <f>#REF!/#REF!/10000</f>
        <v>#REF!</v>
      </c>
      <c r="L16" s="60" t="e">
        <f>#REF!/#REF!/10000</f>
        <v>#REF!</v>
      </c>
      <c r="M16" s="60" t="e">
        <f>#REF!/#REF!/10000</f>
        <v>#REF!</v>
      </c>
      <c r="N16" s="60" t="e">
        <f>#REF!/#REF!/10000</f>
        <v>#REF!</v>
      </c>
      <c r="O16" s="60" t="e">
        <f>#REF!/#REF!/10000</f>
        <v>#REF!</v>
      </c>
    </row>
    <row r="17" spans="1:15" hidden="1" outlineLevel="1">
      <c r="A17" s="101"/>
      <c r="B17" s="56" t="s">
        <v>35</v>
      </c>
      <c r="C17" s="104"/>
      <c r="D17" s="53"/>
      <c r="E17" s="107"/>
      <c r="F17" s="60" t="e">
        <f>#REF!/#REF!/10000</f>
        <v>#REF!</v>
      </c>
      <c r="G17" s="60"/>
      <c r="H17" s="41"/>
      <c r="I17" s="60" t="e">
        <f>#REF!/#REF!/10000</f>
        <v>#REF!</v>
      </c>
      <c r="J17" s="60" t="e">
        <f>#REF!/#REF!/10000</f>
        <v>#REF!</v>
      </c>
      <c r="K17" s="60" t="e">
        <f>#REF!/#REF!/10000</f>
        <v>#REF!</v>
      </c>
      <c r="L17" s="60" t="e">
        <f>#REF!/#REF!/10000</f>
        <v>#REF!</v>
      </c>
      <c r="M17" s="60" t="e">
        <f>#REF!/#REF!/10000</f>
        <v>#REF!</v>
      </c>
      <c r="N17" s="60" t="e">
        <f>#REF!/#REF!/10000</f>
        <v>#REF!</v>
      </c>
      <c r="O17" s="60" t="e">
        <f>#REF!/#REF!/10000</f>
        <v>#REF!</v>
      </c>
    </row>
    <row r="18" spans="1:15" hidden="1" outlineLevel="1">
      <c r="A18" s="101"/>
      <c r="B18" s="56" t="s">
        <v>36</v>
      </c>
      <c r="C18" s="104"/>
      <c r="D18" s="53"/>
      <c r="E18" s="107"/>
      <c r="F18" s="60" t="e">
        <f>#REF!/#REF!/10000</f>
        <v>#REF!</v>
      </c>
      <c r="G18" s="60"/>
      <c r="H18" s="41"/>
      <c r="I18" s="60" t="e">
        <f>#REF!/#REF!/10000</f>
        <v>#REF!</v>
      </c>
      <c r="J18" s="60" t="e">
        <f>#REF!/#REF!/10000</f>
        <v>#REF!</v>
      </c>
      <c r="K18" s="60" t="e">
        <f>#REF!/#REF!/10000</f>
        <v>#REF!</v>
      </c>
      <c r="L18" s="60" t="e">
        <f>#REF!/#REF!/10000</f>
        <v>#REF!</v>
      </c>
      <c r="M18" s="60" t="e">
        <f>#REF!/#REF!/10000</f>
        <v>#REF!</v>
      </c>
      <c r="N18" s="60" t="e">
        <f>#REF!/#REF!/10000</f>
        <v>#REF!</v>
      </c>
      <c r="O18" s="60" t="e">
        <f>#REF!/#REF!/10000</f>
        <v>#REF!</v>
      </c>
    </row>
    <row r="19" spans="1:15" hidden="1" outlineLevel="1">
      <c r="A19" s="101"/>
      <c r="B19" s="56" t="s">
        <v>37</v>
      </c>
      <c r="C19" s="104"/>
      <c r="D19" s="53"/>
      <c r="E19" s="107"/>
      <c r="F19" s="60" t="e">
        <f>#REF!/#REF!/10000</f>
        <v>#REF!</v>
      </c>
      <c r="G19" s="60"/>
      <c r="H19" s="41"/>
      <c r="I19" s="60" t="e">
        <f>#REF!/#REF!/10000</f>
        <v>#REF!</v>
      </c>
      <c r="J19" s="60" t="e">
        <f>#REF!/#REF!/10000</f>
        <v>#REF!</v>
      </c>
      <c r="K19" s="60" t="e">
        <f>#REF!/#REF!/10000</f>
        <v>#REF!</v>
      </c>
      <c r="L19" s="60" t="e">
        <f>#REF!/#REF!/10000</f>
        <v>#REF!</v>
      </c>
      <c r="M19" s="60" t="e">
        <f>#REF!/#REF!/10000</f>
        <v>#REF!</v>
      </c>
      <c r="N19" s="60" t="e">
        <f>#REF!/#REF!/10000</f>
        <v>#REF!</v>
      </c>
      <c r="O19" s="60" t="e">
        <f>#REF!/#REF!/10000</f>
        <v>#REF!</v>
      </c>
    </row>
    <row r="20" spans="1:15" hidden="1" outlineLevel="1">
      <c r="A20" s="102"/>
      <c r="B20" s="56" t="s">
        <v>47</v>
      </c>
      <c r="C20" s="105"/>
      <c r="D20" s="58"/>
      <c r="E20" s="108"/>
      <c r="F20" s="60" t="e">
        <f>#REF!/#REF!/10000</f>
        <v>#REF!</v>
      </c>
      <c r="G20" s="60"/>
      <c r="H20" s="41"/>
      <c r="I20" s="60" t="e">
        <f>#REF!/#REF!/10000</f>
        <v>#REF!</v>
      </c>
      <c r="J20" s="60" t="e">
        <f>#REF!/#REF!/10000</f>
        <v>#REF!</v>
      </c>
      <c r="K20" s="60" t="e">
        <f>#REF!/#REF!/10000</f>
        <v>#REF!</v>
      </c>
      <c r="L20" s="60" t="e">
        <f>#REF!/#REF!/10000</f>
        <v>#REF!</v>
      </c>
      <c r="M20" s="60" t="e">
        <f>#REF!/#REF!/10000</f>
        <v>#REF!</v>
      </c>
      <c r="N20" s="60" t="e">
        <f>#REF!/#REF!/10000</f>
        <v>#REF!</v>
      </c>
      <c r="O20" s="60" t="e">
        <f>#REF!/#REF!/10000</f>
        <v>#REF!</v>
      </c>
    </row>
    <row r="21" spans="1:15" ht="56.25" hidden="1" outlineLevel="1">
      <c r="A21" s="61" t="s">
        <v>51</v>
      </c>
      <c r="B21" s="56" t="s">
        <v>55</v>
      </c>
      <c r="C21" s="17" t="s">
        <v>50</v>
      </c>
      <c r="D21" s="17"/>
      <c r="E21" s="47" t="s">
        <v>53</v>
      </c>
      <c r="F21" s="57" t="e">
        <f>#REF!/(#REF!+#REF!)*100</f>
        <v>#REF!</v>
      </c>
      <c r="G21" s="57"/>
      <c r="H21" s="42"/>
      <c r="I21" s="57" t="e">
        <f>#REF!/(#REF!+#REF!)*100</f>
        <v>#REF!</v>
      </c>
      <c r="J21" s="57" t="e">
        <f>#REF!/(#REF!+#REF!)*100</f>
        <v>#REF!</v>
      </c>
      <c r="K21" s="57" t="e">
        <f>#REF!/(#REF!+#REF!)*100</f>
        <v>#REF!</v>
      </c>
      <c r="L21" s="57" t="e">
        <f>#REF!/(#REF!+#REF!)*100</f>
        <v>#REF!</v>
      </c>
      <c r="M21" s="57" t="e">
        <f>#REF!/(#REF!+#REF!)*100</f>
        <v>#REF!</v>
      </c>
      <c r="N21" s="57" t="e">
        <f>#REF!/(#REF!+#REF!)*100</f>
        <v>#REF!</v>
      </c>
      <c r="O21" s="57" t="e">
        <f>#REF!/(#REF!+#REF!)*100</f>
        <v>#REF!</v>
      </c>
    </row>
    <row r="22" spans="1:15" ht="27" customHeight="1" collapsed="1">
      <c r="A22" s="94"/>
      <c r="B22" s="91" t="s">
        <v>59</v>
      </c>
      <c r="C22" s="17" t="s">
        <v>60</v>
      </c>
      <c r="D22" s="92"/>
      <c r="E22" s="93" t="s">
        <v>61</v>
      </c>
      <c r="F22" s="27">
        <v>257.8</v>
      </c>
      <c r="G22" s="27">
        <v>250.4</v>
      </c>
      <c r="H22" s="27">
        <v>250.4</v>
      </c>
      <c r="I22" s="27">
        <v>248.7</v>
      </c>
      <c r="J22" s="27">
        <v>241.7</v>
      </c>
      <c r="K22" s="27">
        <v>241.7</v>
      </c>
      <c r="L22" s="64">
        <v>241.7</v>
      </c>
      <c r="M22" s="27">
        <v>241.7</v>
      </c>
      <c r="N22" s="74">
        <v>241.7</v>
      </c>
      <c r="O22" s="81">
        <v>241.7</v>
      </c>
    </row>
    <row r="23" spans="1:15" ht="32.25" customHeight="1">
      <c r="A23" s="94"/>
      <c r="B23" s="91"/>
      <c r="C23" s="17" t="s">
        <v>50</v>
      </c>
      <c r="D23" s="92"/>
      <c r="E23" s="93"/>
      <c r="F23" s="27">
        <v>70</v>
      </c>
      <c r="G23" s="27">
        <v>68</v>
      </c>
      <c r="H23" s="27">
        <v>68</v>
      </c>
      <c r="I23" s="27">
        <v>64</v>
      </c>
      <c r="J23" s="27">
        <v>62</v>
      </c>
      <c r="K23" s="27">
        <v>62</v>
      </c>
      <c r="L23" s="64">
        <v>62</v>
      </c>
      <c r="M23" s="27">
        <v>62</v>
      </c>
      <c r="N23" s="74">
        <v>62</v>
      </c>
      <c r="O23" s="81">
        <v>62</v>
      </c>
    </row>
    <row r="24" spans="1:15">
      <c r="A24" s="17" t="s">
        <v>62</v>
      </c>
      <c r="B24" s="19" t="s">
        <v>64</v>
      </c>
      <c r="C24" s="20"/>
      <c r="D24" s="23"/>
      <c r="E24" s="34"/>
      <c r="F24" s="23"/>
      <c r="G24" s="23"/>
      <c r="H24" s="23"/>
      <c r="I24" s="23"/>
      <c r="J24" s="23"/>
      <c r="K24" s="23"/>
      <c r="L24" s="24"/>
      <c r="M24" s="24"/>
      <c r="N24" s="24"/>
      <c r="O24" s="24"/>
    </row>
    <row r="25" spans="1:15">
      <c r="A25" s="17" t="s">
        <v>65</v>
      </c>
      <c r="B25" s="19" t="s">
        <v>109</v>
      </c>
      <c r="C25" s="20"/>
      <c r="D25" s="23"/>
      <c r="E25" s="34"/>
      <c r="F25" s="23"/>
      <c r="G25" s="23"/>
      <c r="H25" s="23"/>
      <c r="I25" s="23"/>
      <c r="J25" s="23"/>
      <c r="K25" s="23"/>
      <c r="L25" s="24"/>
      <c r="M25" s="24"/>
      <c r="N25" s="24"/>
      <c r="O25" s="24"/>
    </row>
    <row r="26" spans="1:15" ht="56.25" customHeight="1">
      <c r="A26" s="94"/>
      <c r="B26" s="91" t="s">
        <v>66</v>
      </c>
      <c r="C26" s="17" t="s">
        <v>60</v>
      </c>
      <c r="D26" s="92">
        <v>0.25</v>
      </c>
      <c r="E26" s="93" t="s">
        <v>61</v>
      </c>
      <c r="F26" s="27">
        <v>37.57</v>
      </c>
      <c r="G26" s="27">
        <v>41.34</v>
      </c>
      <c r="H26" s="38">
        <v>41.34</v>
      </c>
      <c r="I26" s="39" t="s">
        <v>92</v>
      </c>
      <c r="J26" s="39" t="s">
        <v>101</v>
      </c>
      <c r="K26" s="71" t="s">
        <v>106</v>
      </c>
      <c r="L26" s="71" t="s">
        <v>106</v>
      </c>
      <c r="M26" s="39" t="s">
        <v>99</v>
      </c>
      <c r="N26" s="39" t="s">
        <v>99</v>
      </c>
      <c r="O26" s="39" t="s">
        <v>99</v>
      </c>
    </row>
    <row r="27" spans="1:15" ht="60.75" customHeight="1">
      <c r="A27" s="94"/>
      <c r="B27" s="91"/>
      <c r="C27" s="17" t="s">
        <v>50</v>
      </c>
      <c r="D27" s="92"/>
      <c r="E27" s="93"/>
      <c r="F27" s="27">
        <v>10.199999999999999</v>
      </c>
      <c r="G27" s="27">
        <v>11.2</v>
      </c>
      <c r="H27" s="38">
        <v>11.2</v>
      </c>
      <c r="I27" s="39" t="s">
        <v>90</v>
      </c>
      <c r="J27" s="39" t="s">
        <v>102</v>
      </c>
      <c r="K27" s="71" t="s">
        <v>107</v>
      </c>
      <c r="L27" s="71" t="s">
        <v>107</v>
      </c>
      <c r="M27" s="39" t="s">
        <v>99</v>
      </c>
      <c r="N27" s="39" t="s">
        <v>99</v>
      </c>
      <c r="O27" s="39" t="s">
        <v>99</v>
      </c>
    </row>
    <row r="28" spans="1:15" ht="82.5" customHeight="1">
      <c r="A28" s="17"/>
      <c r="B28" s="21" t="s">
        <v>85</v>
      </c>
      <c r="C28" s="17" t="s">
        <v>50</v>
      </c>
      <c r="D28" s="27">
        <v>0.05</v>
      </c>
      <c r="E28" s="31" t="s">
        <v>81</v>
      </c>
      <c r="F28" s="39" t="s">
        <v>82</v>
      </c>
      <c r="G28" s="39" t="s">
        <v>83</v>
      </c>
      <c r="H28" s="39" t="s">
        <v>99</v>
      </c>
      <c r="I28" s="39" t="s">
        <v>91</v>
      </c>
      <c r="J28" s="39" t="s">
        <v>103</v>
      </c>
      <c r="K28" s="71" t="s">
        <v>103</v>
      </c>
      <c r="L28" s="71" t="s">
        <v>103</v>
      </c>
      <c r="M28" s="39" t="s">
        <v>99</v>
      </c>
      <c r="N28" s="39" t="s">
        <v>99</v>
      </c>
      <c r="O28" s="39" t="s">
        <v>99</v>
      </c>
    </row>
    <row r="29" spans="1:15">
      <c r="A29" s="17" t="s">
        <v>67</v>
      </c>
      <c r="B29" s="18" t="s">
        <v>68</v>
      </c>
      <c r="C29" s="17"/>
      <c r="D29" s="30"/>
      <c r="E29" s="40"/>
      <c r="F29" s="30"/>
      <c r="G29" s="30"/>
      <c r="H29" s="30"/>
      <c r="I29" s="30"/>
      <c r="J29" s="77"/>
      <c r="K29" s="30"/>
      <c r="L29" s="30"/>
      <c r="M29" s="30"/>
      <c r="N29" s="30"/>
      <c r="O29" s="30"/>
    </row>
    <row r="30" spans="1:15" s="32" customFormat="1" ht="67.5" customHeight="1">
      <c r="A30" s="27"/>
      <c r="B30" s="28" t="s">
        <v>69</v>
      </c>
      <c r="C30" s="29" t="s">
        <v>86</v>
      </c>
      <c r="D30" s="30"/>
      <c r="E30" s="31" t="s">
        <v>61</v>
      </c>
      <c r="F30" s="41">
        <v>1.88</v>
      </c>
      <c r="G30" s="41">
        <v>2.36</v>
      </c>
      <c r="H30" s="41">
        <v>2.2799999999999998</v>
      </c>
      <c r="I30" s="41">
        <v>2.04</v>
      </c>
      <c r="J30" s="78">
        <v>2.29</v>
      </c>
      <c r="K30" s="41">
        <v>2.25</v>
      </c>
      <c r="L30" s="41">
        <v>2.25</v>
      </c>
      <c r="M30" s="41">
        <v>14.94</v>
      </c>
      <c r="N30" s="41">
        <v>14.94</v>
      </c>
      <c r="O30" s="41">
        <v>14.94</v>
      </c>
    </row>
    <row r="31" spans="1:15" s="32" customFormat="1">
      <c r="A31" s="27" t="s">
        <v>70</v>
      </c>
      <c r="B31" s="23" t="s">
        <v>80</v>
      </c>
      <c r="C31" s="33"/>
      <c r="D31" s="23"/>
      <c r="E31" s="34"/>
      <c r="F31" s="23"/>
      <c r="G31" s="23"/>
      <c r="H31" s="23"/>
      <c r="I31" s="23"/>
      <c r="J31" s="79"/>
      <c r="K31" s="23"/>
      <c r="L31" s="24"/>
      <c r="M31" s="24"/>
      <c r="N31" s="24"/>
      <c r="O31" s="24"/>
    </row>
    <row r="32" spans="1:15" s="32" customFormat="1">
      <c r="A32" s="27" t="s">
        <v>71</v>
      </c>
      <c r="B32" s="35" t="s">
        <v>110</v>
      </c>
      <c r="C32" s="33"/>
      <c r="D32" s="23"/>
      <c r="E32" s="34"/>
      <c r="F32" s="23"/>
      <c r="G32" s="23"/>
      <c r="H32" s="23"/>
      <c r="I32" s="23"/>
      <c r="J32" s="79"/>
      <c r="K32" s="23"/>
      <c r="L32" s="24"/>
      <c r="M32" s="24"/>
      <c r="N32" s="24"/>
      <c r="O32" s="24"/>
    </row>
    <row r="33" spans="1:15" s="32" customFormat="1" ht="31.5">
      <c r="A33" s="27"/>
      <c r="B33" s="30" t="s">
        <v>87</v>
      </c>
      <c r="C33" s="27" t="s">
        <v>49</v>
      </c>
      <c r="D33" s="27">
        <v>0.2</v>
      </c>
      <c r="E33" s="31" t="s">
        <v>61</v>
      </c>
      <c r="F33" s="27">
        <v>170.16</v>
      </c>
      <c r="G33" s="27">
        <v>175.57</v>
      </c>
      <c r="H33" s="41">
        <v>220.15</v>
      </c>
      <c r="I33" s="27">
        <v>235.64</v>
      </c>
      <c r="J33" s="69">
        <v>247.76</v>
      </c>
      <c r="K33" s="27">
        <v>234.92</v>
      </c>
      <c r="L33" s="64">
        <v>234.92</v>
      </c>
      <c r="M33" s="27">
        <v>50.31</v>
      </c>
      <c r="N33" s="74">
        <v>50.31</v>
      </c>
      <c r="O33" s="81">
        <v>50.31</v>
      </c>
    </row>
    <row r="34" spans="1:15" s="32" customFormat="1" ht="31.5">
      <c r="A34" s="27"/>
      <c r="B34" s="30" t="s">
        <v>88</v>
      </c>
      <c r="C34" s="27" t="s">
        <v>50</v>
      </c>
      <c r="D34" s="27">
        <v>0.2</v>
      </c>
      <c r="E34" s="31" t="s">
        <v>61</v>
      </c>
      <c r="F34" s="27">
        <v>55.5</v>
      </c>
      <c r="G34" s="27">
        <v>58.3</v>
      </c>
      <c r="H34" s="42">
        <v>62.7</v>
      </c>
      <c r="I34" s="27">
        <v>62.8</v>
      </c>
      <c r="J34" s="69">
        <v>65.2</v>
      </c>
      <c r="K34" s="27">
        <v>65.099999999999994</v>
      </c>
      <c r="L34" s="64">
        <v>65.099999999999994</v>
      </c>
      <c r="M34" s="27">
        <v>53.9</v>
      </c>
      <c r="N34" s="74">
        <v>53.9</v>
      </c>
      <c r="O34" s="81">
        <v>53.9</v>
      </c>
    </row>
    <row r="35" spans="1:15" s="32" customFormat="1" ht="31.5">
      <c r="A35" s="27"/>
      <c r="B35" s="30" t="s">
        <v>89</v>
      </c>
      <c r="C35" s="27" t="s">
        <v>50</v>
      </c>
      <c r="D35" s="27">
        <v>0.1</v>
      </c>
      <c r="E35" s="31" t="s">
        <v>61</v>
      </c>
      <c r="F35" s="36">
        <v>65</v>
      </c>
      <c r="G35" s="36">
        <v>39</v>
      </c>
      <c r="H35" s="43">
        <v>56</v>
      </c>
      <c r="I35" s="36">
        <v>71</v>
      </c>
      <c r="J35" s="72">
        <v>71</v>
      </c>
      <c r="K35" s="36">
        <v>71</v>
      </c>
      <c r="L35" s="36">
        <v>71</v>
      </c>
      <c r="M35" s="36">
        <v>71</v>
      </c>
      <c r="N35" s="36">
        <v>71</v>
      </c>
      <c r="O35" s="36">
        <v>71</v>
      </c>
    </row>
    <row r="36" spans="1:15" s="32" customFormat="1">
      <c r="A36" s="27" t="s">
        <v>72</v>
      </c>
      <c r="B36" s="30" t="s">
        <v>75</v>
      </c>
      <c r="C36" s="27"/>
      <c r="D36" s="30"/>
      <c r="E36" s="30"/>
      <c r="F36" s="30"/>
      <c r="G36" s="30"/>
      <c r="H36" s="30"/>
      <c r="I36" s="30"/>
      <c r="J36" s="77"/>
      <c r="K36" s="30"/>
      <c r="L36" s="30"/>
      <c r="M36" s="30"/>
      <c r="N36" s="30"/>
      <c r="O36" s="30"/>
    </row>
    <row r="37" spans="1:15" s="32" customFormat="1" ht="47.25">
      <c r="A37" s="27"/>
      <c r="B37" s="28" t="s">
        <v>93</v>
      </c>
      <c r="C37" s="37" t="s">
        <v>50</v>
      </c>
      <c r="D37" s="30"/>
      <c r="E37" s="31" t="s">
        <v>76</v>
      </c>
      <c r="F37" s="27">
        <v>35.799999999999997</v>
      </c>
      <c r="G37" s="27">
        <v>42.8</v>
      </c>
      <c r="H37" s="27">
        <v>30.9</v>
      </c>
      <c r="I37" s="27">
        <v>28.7</v>
      </c>
      <c r="J37" s="27">
        <v>28.7</v>
      </c>
      <c r="K37" s="27">
        <v>28.7</v>
      </c>
      <c r="L37" s="64">
        <v>28.7</v>
      </c>
      <c r="M37" s="27">
        <v>28.7</v>
      </c>
      <c r="N37" s="74">
        <v>28.7</v>
      </c>
      <c r="O37" s="81">
        <v>28.7</v>
      </c>
    </row>
    <row r="38" spans="1:15">
      <c r="A38" s="17" t="s">
        <v>73</v>
      </c>
      <c r="B38" s="20" t="s">
        <v>79</v>
      </c>
      <c r="C38" s="22"/>
      <c r="D38" s="23"/>
      <c r="E38" s="34"/>
      <c r="F38" s="23"/>
      <c r="G38" s="23"/>
      <c r="H38" s="23"/>
      <c r="I38" s="23"/>
      <c r="J38" s="23"/>
      <c r="K38" s="23"/>
      <c r="L38" s="24"/>
      <c r="M38" s="24"/>
      <c r="N38" s="24"/>
      <c r="O38" s="24"/>
    </row>
    <row r="39" spans="1:15">
      <c r="A39" s="17" t="s">
        <v>74</v>
      </c>
      <c r="B39" s="19" t="s">
        <v>111</v>
      </c>
      <c r="C39" s="22"/>
      <c r="D39" s="23"/>
      <c r="E39" s="34"/>
      <c r="F39" s="23"/>
      <c r="G39" s="23"/>
      <c r="H39" s="23"/>
      <c r="I39" s="23"/>
      <c r="J39" s="23"/>
      <c r="K39" s="23"/>
      <c r="L39" s="24"/>
      <c r="M39" s="24"/>
      <c r="N39" s="24"/>
      <c r="O39" s="24"/>
    </row>
    <row r="40" spans="1:15" ht="47.25">
      <c r="A40" s="17"/>
      <c r="B40" s="21" t="s">
        <v>94</v>
      </c>
      <c r="C40" s="17" t="s">
        <v>95</v>
      </c>
      <c r="D40" s="27">
        <v>0.1</v>
      </c>
      <c r="E40" s="31" t="s">
        <v>76</v>
      </c>
      <c r="F40" s="27">
        <v>7</v>
      </c>
      <c r="G40" s="27">
        <v>4</v>
      </c>
      <c r="H40" s="27">
        <v>10</v>
      </c>
      <c r="I40" s="27">
        <v>10</v>
      </c>
      <c r="J40" s="27">
        <v>10</v>
      </c>
      <c r="K40" s="27">
        <v>10</v>
      </c>
      <c r="L40" s="64">
        <v>10</v>
      </c>
      <c r="M40" s="27">
        <v>10</v>
      </c>
      <c r="N40" s="74">
        <v>10</v>
      </c>
      <c r="O40" s="81">
        <v>10</v>
      </c>
    </row>
    <row r="41" spans="1:15" ht="75">
      <c r="A41" s="17"/>
      <c r="B41" s="21" t="s">
        <v>96</v>
      </c>
      <c r="C41" s="17" t="s">
        <v>98</v>
      </c>
      <c r="D41" s="27">
        <v>0.01</v>
      </c>
      <c r="E41" s="31" t="s">
        <v>81</v>
      </c>
      <c r="F41" s="39" t="s">
        <v>99</v>
      </c>
      <c r="G41" s="39" t="s">
        <v>99</v>
      </c>
      <c r="H41" s="27">
        <v>4</v>
      </c>
      <c r="I41" s="39" t="s">
        <v>99</v>
      </c>
      <c r="J41" s="39" t="s">
        <v>99</v>
      </c>
      <c r="K41" s="39" t="s">
        <v>99</v>
      </c>
      <c r="L41" s="39" t="s">
        <v>99</v>
      </c>
      <c r="M41" s="39" t="s">
        <v>99</v>
      </c>
      <c r="N41" s="39" t="s">
        <v>99</v>
      </c>
      <c r="O41" s="39" t="s">
        <v>99</v>
      </c>
    </row>
    <row r="42" spans="1:15" ht="56.25">
      <c r="A42" s="17"/>
      <c r="B42" s="21" t="s">
        <v>97</v>
      </c>
      <c r="C42" s="17" t="s">
        <v>98</v>
      </c>
      <c r="D42" s="27">
        <v>0.01</v>
      </c>
      <c r="E42" s="31" t="s">
        <v>81</v>
      </c>
      <c r="F42" s="39" t="s">
        <v>99</v>
      </c>
      <c r="G42" s="39" t="s">
        <v>99</v>
      </c>
      <c r="H42" s="27">
        <v>5</v>
      </c>
      <c r="I42" s="39" t="s">
        <v>99</v>
      </c>
      <c r="J42" s="39" t="s">
        <v>99</v>
      </c>
      <c r="K42" s="39" t="s">
        <v>99</v>
      </c>
      <c r="L42" s="39" t="s">
        <v>99</v>
      </c>
      <c r="M42" s="39" t="s">
        <v>99</v>
      </c>
      <c r="N42" s="39" t="s">
        <v>99</v>
      </c>
      <c r="O42" s="39" t="s">
        <v>99</v>
      </c>
    </row>
    <row r="43" spans="1:15" s="63" customFormat="1" ht="78.75" customHeight="1">
      <c r="A43" s="62"/>
      <c r="B43" s="28" t="s">
        <v>100</v>
      </c>
      <c r="C43" s="27" t="s">
        <v>98</v>
      </c>
      <c r="D43" s="69">
        <v>0.04</v>
      </c>
      <c r="E43" s="31" t="s">
        <v>81</v>
      </c>
      <c r="F43" s="39" t="s">
        <v>99</v>
      </c>
      <c r="G43" s="39" t="s">
        <v>99</v>
      </c>
      <c r="H43" s="39" t="s">
        <v>99</v>
      </c>
      <c r="I43" s="39" t="s">
        <v>99</v>
      </c>
      <c r="J43" s="36">
        <v>6</v>
      </c>
      <c r="K43" s="39" t="s">
        <v>105</v>
      </c>
      <c r="L43" s="71" t="s">
        <v>105</v>
      </c>
      <c r="M43" s="39" t="s">
        <v>99</v>
      </c>
      <c r="N43" s="39" t="s">
        <v>99</v>
      </c>
      <c r="O43" s="39" t="s">
        <v>99</v>
      </c>
    </row>
    <row r="44" spans="1:15" s="73" customFormat="1" ht="66" customHeight="1">
      <c r="A44" s="67"/>
      <c r="B44" s="68" t="s">
        <v>104</v>
      </c>
      <c r="C44" s="69" t="s">
        <v>95</v>
      </c>
      <c r="D44" s="69">
        <v>0.04</v>
      </c>
      <c r="E44" s="70" t="s">
        <v>81</v>
      </c>
      <c r="F44" s="71" t="s">
        <v>99</v>
      </c>
      <c r="G44" s="71" t="s">
        <v>99</v>
      </c>
      <c r="H44" s="71" t="s">
        <v>99</v>
      </c>
      <c r="I44" s="71" t="s">
        <v>99</v>
      </c>
      <c r="J44" s="72">
        <v>610</v>
      </c>
      <c r="K44" s="71" t="s">
        <v>108</v>
      </c>
      <c r="L44" s="71" t="s">
        <v>112</v>
      </c>
      <c r="M44" s="71" t="s">
        <v>99</v>
      </c>
      <c r="N44" s="71" t="s">
        <v>99</v>
      </c>
      <c r="O44" s="71" t="s">
        <v>99</v>
      </c>
    </row>
    <row r="45" spans="1:15" ht="33" customHeight="1">
      <c r="A45" s="26" t="s">
        <v>84</v>
      </c>
    </row>
    <row r="47" spans="1:15">
      <c r="D47" s="14">
        <f>SUM(D26:D46)</f>
        <v>1</v>
      </c>
    </row>
  </sheetData>
  <mergeCells count="18">
    <mergeCell ref="A11:A15"/>
    <mergeCell ref="C11:C15"/>
    <mergeCell ref="E11:E15"/>
    <mergeCell ref="K2:O2"/>
    <mergeCell ref="B26:B27"/>
    <mergeCell ref="D26:D27"/>
    <mergeCell ref="E26:E27"/>
    <mergeCell ref="A26:A27"/>
    <mergeCell ref="B22:B23"/>
    <mergeCell ref="A22:A23"/>
    <mergeCell ref="D22:D23"/>
    <mergeCell ref="E22:E23"/>
    <mergeCell ref="A4:M4"/>
    <mergeCell ref="A9:M9"/>
    <mergeCell ref="A10:M10"/>
    <mergeCell ref="A16:A20"/>
    <mergeCell ref="C16:C20"/>
    <mergeCell ref="E16:E20"/>
  </mergeCells>
  <pageMargins left="0.31496062992125984" right="0.15748031496062992" top="0.86614173228346458" bottom="0.39370078740157483" header="0.19685039370078741" footer="0.15748031496062992"/>
  <pageSetup paperSize="9" scale="49" fitToHeight="0" orientation="landscape" r:id="rId1"/>
  <headerFooter differentFirst="1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Лист1</vt:lpstr>
      <vt:lpstr>приложение 1</vt:lpstr>
      <vt:lpstr>Лист1!Заголовки_для_печати</vt:lpstr>
      <vt:lpstr>'приложение 1'!Заголовки_для_печати</vt:lpstr>
      <vt:lpstr>Лист1!Область_печати</vt:lpstr>
      <vt:lpstr>'приложение 1'!Область_печати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2013-05-13T08:01:01Z</cp:lastPrinted>
  <dcterms:created xsi:type="dcterms:W3CDTF">2006-09-28T05:33:49Z</dcterms:created>
  <dcterms:modified xsi:type="dcterms:W3CDTF">2018-09-26T10:17:07Z</dcterms:modified>
</cp:coreProperties>
</file>