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0" windowWidth="18795" windowHeight="12015"/>
  </bookViews>
  <sheets>
    <sheet name="Лист1" sheetId="1" r:id="rId1"/>
  </sheets>
  <definedNames>
    <definedName name="_xlnm.Print_Titles" localSheetId="0">Лист1!$8:$8</definedName>
    <definedName name="_xlnm.Print_Area" localSheetId="0">Лист1!$A$1:$F$103</definedName>
  </definedNames>
  <calcPr calcId="125725"/>
</workbook>
</file>

<file path=xl/calcChain.xml><?xml version="1.0" encoding="utf-8"?>
<calcChain xmlns="http://schemas.openxmlformats.org/spreadsheetml/2006/main">
  <c r="F30" i="1"/>
  <c r="E30"/>
  <c r="D30"/>
  <c r="E20"/>
  <c r="F20"/>
  <c r="E22"/>
  <c r="F22"/>
  <c r="E24"/>
  <c r="F24"/>
  <c r="E33"/>
  <c r="F33"/>
  <c r="E37"/>
  <c r="F37"/>
  <c r="E46"/>
  <c r="F46"/>
  <c r="E61"/>
  <c r="F61"/>
  <c r="E65"/>
  <c r="F65"/>
  <c r="E70"/>
  <c r="F70"/>
  <c r="E102"/>
  <c r="F102"/>
  <c r="D20"/>
  <c r="D22"/>
  <c r="D24" l="1"/>
  <c r="D37"/>
  <c r="D46"/>
  <c r="D102"/>
  <c r="D33"/>
  <c r="E35"/>
  <c r="F35"/>
  <c r="D35"/>
  <c r="D65"/>
  <c r="D70"/>
  <c r="D61"/>
  <c r="D103" l="1"/>
  <c r="F103"/>
  <c r="E103"/>
  <c r="H20"/>
</calcChain>
</file>

<file path=xl/sharedStrings.xml><?xml version="1.0" encoding="utf-8"?>
<sst xmlns="http://schemas.openxmlformats.org/spreadsheetml/2006/main" count="199" uniqueCount="116">
  <si>
    <t xml:space="preserve">Налог на прибыль организаций, зачисляемый в бюджеты субъектов Российской Федерации </t>
  </si>
  <si>
    <t>Единый налог на вмененный доход для отдельных видов деятельности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</si>
  <si>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</si>
  <si>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890</t>
  </si>
  <si>
    <t>Федеральная служба по экологическому, технологическому и атомному надзору, итого</t>
  </si>
  <si>
    <t>Федеральная налоговая служба, итого</t>
  </si>
  <si>
    <t>к Пояснительной записке</t>
  </si>
  <si>
    <t>№ п/п</t>
  </si>
  <si>
    <t>Код</t>
  </si>
  <si>
    <t>Наименование главного администратора,
 статьи дохода</t>
  </si>
  <si>
    <t>1</t>
  </si>
  <si>
    <t>2</t>
  </si>
  <si>
    <t>000</t>
  </si>
  <si>
    <t>Итого доходы, закрепленные за всеми главными администраторами</t>
  </si>
  <si>
    <t>182</t>
  </si>
  <si>
    <t xml:space="preserve">Прочие поступления от денежных взысканий (штрафов) и иных сумм в возмещение ущерба, зачисляемые в бюджет муниципальных районов </t>
  </si>
  <si>
    <t>Доходы от продажи услуг, оказываемых учреждениями, находящимися в ведении органов власти муниципальных районов</t>
  </si>
  <si>
    <t>875</t>
  </si>
  <si>
    <t>Управление образования администрации Богучанского района, итого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</si>
  <si>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</si>
  <si>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</t>
  </si>
  <si>
    <t>863</t>
  </si>
  <si>
    <t>Управление муниципальной собственностью администрации Богучанского района, итого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</si>
  <si>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</si>
  <si>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</si>
  <si>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Единый сельскохозяйственный налог</t>
  </si>
  <si>
    <t>Налог на иущество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</si>
  <si>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228 Налогового кодекса РФ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</si>
  <si>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</si>
  <si>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Налог на доходы физических лиц с доходов, полученных физическими лицами в соответствии со ст. 228 НК РФ</t>
  </si>
  <si>
    <t>048</t>
  </si>
  <si>
    <t>4</t>
  </si>
  <si>
    <t>5</t>
  </si>
  <si>
    <t>Суммы по искам о возмещении вреда, причиненного окружающей среде, подлежащие зачислению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</si>
  <si>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</si>
  <si>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</si>
  <si>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</si>
  <si>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</si>
  <si>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</si>
  <si>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Федеральное казначейство</t>
  </si>
  <si>
    <t>Налог, взимаемый в связи с применением патентной системы налогообложения, зачисляемый в бюджеты муниципальных районов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</si>
  <si>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</si>
  <si>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</si>
  <si>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</si>
  <si>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  взыскания   (штрафы)   за   нарушение законодательства   Российской    Федерации    об административных                правонарушениях, предусмотренные    статьей     20.25     Кодекса     Российской   Федерации    об    административных правонарушениях</t>
  </si>
  <si>
    <t>Доходы от реализации иного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</si>
  <si>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Администрация Богучанского района</t>
  </si>
  <si>
    <t>806</t>
  </si>
  <si>
    <t>Доходы, поступающие в порядке возмещения расходов, понесенных в связи с эксплуатацией имущества муниципальных районов (возмещение коммунальных услуг)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</si>
  <si>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</si>
  <si>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</si>
  <si>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Финансовое управление администрации Богучанского района, итого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</si>
  <si>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</si>
  <si>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</si>
  <si>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</si>
  <si>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в виде фиксированных авансовых платежей с доходов, полученных физическими лицами, являющимися иносранными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</si>
  <si>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физических лиц, обладающих зелельным участком, расположенным в границих межселенных территорий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</si>
  <si>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</si>
  <si>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</si>
  <si>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856</t>
  </si>
  <si>
    <t>Управление культуры администрации Богучанского района, итого</t>
  </si>
  <si>
    <t>Денежные взыскания (штрафы) за нарушение законодательства об охране и использовании животного мира</t>
  </si>
  <si>
    <t>Денежные взыскания (штрафы) за нарушение земельного законодательства</t>
  </si>
  <si>
    <t>ВСЕГО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</si>
  <si>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</si>
  <si>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</si>
  <si>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</si>
  <si>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880</t>
  </si>
  <si>
    <t>Муниципальная казенное учреждение "Муниципальная пожарная часть №1"</t>
  </si>
  <si>
    <t>802</t>
  </si>
  <si>
    <t>Денежные взыскания, налогаемые в возмещение ущерба, причиенного в результате незаконного или нецелевого использования бюджетных средств</t>
  </si>
  <si>
    <t>Контрольно-счетная комиссия муниципального образования Богучанский район</t>
  </si>
  <si>
    <t>Денежные взыскания (штрафы) за нарушения водного законодательства</t>
  </si>
  <si>
    <t>Денежные взыскания (штрафы) за правонарушения в ообласти дорожного движения</t>
  </si>
  <si>
    <t>Доходы районного бюджета, 
2019 год</t>
  </si>
  <si>
    <t>Доходы районного бюджета, 
2020 год</t>
  </si>
  <si>
    <t>498</t>
  </si>
  <si>
    <t>Федеральная служба по надзору в сфере природопользования, итого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</si>
  <si>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</si>
  <si>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 и  межселенных территорий муниципальных районов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</si>
  <si>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</si>
  <si>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</si>
  <si>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</si>
  <si>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</si>
  <si>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</si>
  <si>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</si>
  <si>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</si>
  <si>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</si>
  <si>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</si>
  <si>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</si>
  <si>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</si>
  <si>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</si>
  <si>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</si>
  <si>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</si>
  <si>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</si>
  <si>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</si>
  <si>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Государственная пошлина за выдачу разрешения на установку рекламной конструкции</t>
  </si>
  <si>
    <t>Приложение 5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</si>
  <si>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</si>
  <si>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</si>
  <si>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</si>
  <si>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</si>
  <si>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</si>
  <si>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</si>
  <si>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</si>
  <si>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</si>
  <si>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</si>
  <si>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</si>
  <si>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</si>
  <si>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</si>
  <si>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Земельный налог с организаций, обладающих земельным участком, расположенным в границих межселенных территорий</t>
  </si>
  <si>
    <t>Денежные взыскания (штрафы) за нарушение законодательства Российской Федерации об электроэнергетике</t>
  </si>
  <si>
    <t>Доходы районного бюджета, 
2021 год</t>
  </si>
  <si>
    <t>Администрирование доходов районного бюджета в 2019 году и плановый период 2020-2021 годов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</si>
  <si>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</si>
  <si>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Прочие безвозмездные поступления от негосударственных организаций в бюджеты муниципальных районов</t>
  </si>
</sst>
</file>

<file path=xl/styles.xml><?xml version="1.0" encoding="utf-8"?>
<styleSheet xmlns="http://schemas.openxmlformats.org/spreadsheetml/2006/main">
  <numFmts count="1">
    <numFmt numFmtId="164" formatCode="?"/>
  </numFmts>
  <fonts count="13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6">
    <xf numFmtId="0" fontId="0" fillId="0" borderId="0" xfId="0"/>
    <xf numFmtId="0" fontId="1" fillId="0" borderId="0" xfId="0" applyFont="1" applyAlignment="1">
      <alignment vertical="justify" wrapText="1"/>
    </xf>
    <xf numFmtId="0" fontId="2" fillId="0" borderId="0" xfId="0" applyFont="1"/>
    <xf numFmtId="0" fontId="1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vertical="justify" wrapText="1"/>
    </xf>
    <xf numFmtId="4" fontId="6" fillId="0" borderId="0" xfId="0" applyNumberFormat="1" applyFont="1"/>
    <xf numFmtId="0" fontId="7" fillId="0" borderId="0" xfId="0" applyFont="1"/>
    <xf numFmtId="0" fontId="6" fillId="0" borderId="0" xfId="0" applyFont="1"/>
    <xf numFmtId="49" fontId="8" fillId="0" borderId="0" xfId="0" quotePrefix="1" applyNumberFormat="1" applyFont="1" applyAlignment="1">
      <alignment horizontal="left" vertical="top" wrapText="1"/>
    </xf>
    <xf numFmtId="49" fontId="8" fillId="0" borderId="0" xfId="0" quotePrefix="1" applyNumberFormat="1" applyFont="1" applyAlignment="1">
      <alignment vertical="justify" wrapText="1"/>
    </xf>
    <xf numFmtId="4" fontId="8" fillId="0" borderId="0" xfId="0" applyNumberFormat="1" applyFont="1" applyFill="1" applyBorder="1" applyAlignment="1">
      <alignment horizontal="right"/>
    </xf>
    <xf numFmtId="4" fontId="9" fillId="0" borderId="0" xfId="0" applyNumberFormat="1" applyFont="1" applyFill="1" applyBorder="1" applyAlignment="1">
      <alignment horizontal="right"/>
    </xf>
    <xf numFmtId="49" fontId="9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top"/>
    </xf>
    <xf numFmtId="49" fontId="8" fillId="0" borderId="1" xfId="0" applyNumberFormat="1" applyFont="1" applyBorder="1" applyAlignment="1">
      <alignment vertical="top"/>
    </xf>
    <xf numFmtId="49" fontId="9" fillId="0" borderId="1" xfId="0" applyNumberFormat="1" applyFont="1" applyBorder="1" applyAlignment="1">
      <alignment vertical="top"/>
    </xf>
    <xf numFmtId="49" fontId="9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vertical="top"/>
    </xf>
    <xf numFmtId="4" fontId="8" fillId="0" borderId="0" xfId="0" applyNumberFormat="1" applyFont="1" applyFill="1" applyAlignment="1">
      <alignment vertical="justify" wrapText="1"/>
    </xf>
    <xf numFmtId="4" fontId="8" fillId="0" borderId="0" xfId="0" quotePrefix="1" applyNumberFormat="1" applyFont="1" applyFill="1" applyAlignment="1">
      <alignment vertical="justify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/>
    <xf numFmtId="4" fontId="8" fillId="0" borderId="1" xfId="0" applyNumberFormat="1" applyFont="1" applyFill="1" applyBorder="1"/>
    <xf numFmtId="4" fontId="9" fillId="0" borderId="0" xfId="0" applyNumberFormat="1" applyFont="1" applyFill="1"/>
    <xf numFmtId="49" fontId="8" fillId="0" borderId="0" xfId="0" quotePrefix="1" applyNumberFormat="1" applyFont="1" applyFill="1" applyAlignment="1">
      <alignment vertical="justify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vertical="top" wrapText="1"/>
    </xf>
    <xf numFmtId="49" fontId="9" fillId="0" borderId="0" xfId="0" applyNumberFormat="1" applyFont="1" applyFill="1"/>
    <xf numFmtId="49" fontId="9" fillId="0" borderId="3" xfId="0" applyNumberFormat="1" applyFont="1" applyBorder="1" applyAlignment="1">
      <alignment vertical="top"/>
    </xf>
    <xf numFmtId="164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49" fontId="9" fillId="0" borderId="1" xfId="0" applyNumberFormat="1" applyFont="1" applyBorder="1" applyAlignment="1">
      <alignment horizontal="left" vertical="top"/>
    </xf>
    <xf numFmtId="4" fontId="11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right"/>
    </xf>
    <xf numFmtId="0" fontId="9" fillId="0" borderId="4" xfId="0" applyFont="1" applyFill="1" applyBorder="1" applyAlignment="1">
      <alignment wrapText="1"/>
    </xf>
    <xf numFmtId="4" fontId="11" fillId="0" borderId="1" xfId="0" applyNumberFormat="1" applyFont="1" applyFill="1" applyBorder="1" applyAlignment="1">
      <alignment horizontal="right"/>
    </xf>
    <xf numFmtId="4" fontId="10" fillId="0" borderId="1" xfId="0" applyNumberFormat="1" applyFont="1" applyFill="1" applyBorder="1"/>
    <xf numFmtId="0" fontId="9" fillId="0" borderId="1" xfId="0" applyNumberFormat="1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vertical="top"/>
    </xf>
    <xf numFmtId="4" fontId="6" fillId="0" borderId="0" xfId="0" applyNumberFormat="1" applyFont="1" applyFill="1"/>
    <xf numFmtId="0" fontId="7" fillId="0" borderId="0" xfId="0" applyFont="1" applyFill="1"/>
    <xf numFmtId="49" fontId="8" fillId="0" borderId="1" xfId="0" applyNumberFormat="1" applyFont="1" applyFill="1" applyBorder="1" applyAlignment="1">
      <alignment vertical="top"/>
    </xf>
    <xf numFmtId="0" fontId="8" fillId="0" borderId="2" xfId="0" applyFont="1" applyFill="1" applyBorder="1" applyAlignment="1">
      <alignment vertical="center" wrapText="1"/>
    </xf>
    <xf numFmtId="49" fontId="8" fillId="0" borderId="0" xfId="0" applyNumberFormat="1" applyFont="1" applyAlignment="1">
      <alignment horizontal="center" vertical="justify" wrapText="1"/>
    </xf>
    <xf numFmtId="49" fontId="8" fillId="0" borderId="1" xfId="0" applyNumberFormat="1" applyFont="1" applyBorder="1" applyAlignment="1">
      <alignment horizontal="left" vertical="top"/>
    </xf>
    <xf numFmtId="0" fontId="9" fillId="0" borderId="1" xfId="0" applyFont="1" applyFill="1" applyBorder="1" applyAlignment="1">
      <alignment horizontal="left" wrapText="1"/>
    </xf>
    <xf numFmtId="2" fontId="9" fillId="0" borderId="1" xfId="0" applyNumberFormat="1" applyFont="1" applyFill="1" applyBorder="1" applyAlignment="1">
      <alignment vertical="top" wrapText="1"/>
    </xf>
    <xf numFmtId="0" fontId="9" fillId="0" borderId="1" xfId="2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wrapText="1"/>
    </xf>
    <xf numFmtId="0" fontId="12" fillId="0" borderId="1" xfId="2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justify" vertical="top" wrapText="1"/>
    </xf>
    <xf numFmtId="49" fontId="9" fillId="0" borderId="2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3"/>
  <sheetViews>
    <sheetView tabSelected="1" topLeftCell="A79" zoomScaleNormal="100" workbookViewId="0">
      <selection activeCell="C33" sqref="C33"/>
    </sheetView>
  </sheetViews>
  <sheetFormatPr defaultRowHeight="15.75"/>
  <cols>
    <col min="1" max="1" width="4.140625" style="18" customWidth="1"/>
    <col min="2" max="2" width="4.85546875" style="19" customWidth="1"/>
    <col min="3" max="3" width="85.5703125" style="31" customWidth="1"/>
    <col min="4" max="4" width="19.5703125" style="26" customWidth="1"/>
    <col min="5" max="5" width="18.5703125" style="26" customWidth="1"/>
    <col min="6" max="6" width="17.85546875" style="26" customWidth="1"/>
    <col min="7" max="7" width="15.140625" style="4" customWidth="1"/>
    <col min="8" max="8" width="19.7109375" style="4" customWidth="1"/>
    <col min="9" max="9" width="18.85546875" style="4" customWidth="1"/>
    <col min="10" max="16384" width="9.140625" style="2"/>
  </cols>
  <sheetData>
    <row r="1" spans="1:9" s="1" customFormat="1">
      <c r="A1" s="9"/>
      <c r="B1" s="10"/>
      <c r="C1" s="27"/>
      <c r="D1" s="20"/>
      <c r="E1" s="20"/>
      <c r="F1" s="11" t="s">
        <v>97</v>
      </c>
      <c r="G1" s="5"/>
      <c r="H1" s="5"/>
      <c r="I1" s="5"/>
    </row>
    <row r="2" spans="1:9" s="1" customFormat="1">
      <c r="A2" s="9"/>
      <c r="B2" s="10"/>
      <c r="C2" s="27"/>
      <c r="D2" s="20"/>
      <c r="E2" s="20"/>
      <c r="F2" s="12" t="s">
        <v>6</v>
      </c>
      <c r="G2" s="5"/>
      <c r="H2" s="5"/>
      <c r="I2" s="5"/>
    </row>
    <row r="3" spans="1:9" s="1" customFormat="1">
      <c r="A3" s="9"/>
      <c r="B3" s="10"/>
      <c r="C3" s="27"/>
      <c r="D3" s="21"/>
      <c r="E3" s="20"/>
      <c r="F3" s="20"/>
      <c r="G3" s="5"/>
      <c r="H3" s="5"/>
      <c r="I3" s="5"/>
    </row>
    <row r="4" spans="1:9" s="1" customFormat="1" ht="15.75" customHeight="1">
      <c r="A4" s="47" t="s">
        <v>113</v>
      </c>
      <c r="B4" s="47"/>
      <c r="C4" s="47"/>
      <c r="D4" s="47"/>
      <c r="E4" s="47"/>
      <c r="F4" s="47"/>
      <c r="G4" s="5"/>
      <c r="H4" s="5"/>
      <c r="I4" s="5"/>
    </row>
    <row r="5" spans="1:9" s="1" customFormat="1">
      <c r="A5" s="9"/>
      <c r="B5" s="10"/>
      <c r="C5" s="27"/>
      <c r="D5" s="21"/>
      <c r="E5" s="20"/>
      <c r="F5" s="20"/>
      <c r="G5" s="5"/>
      <c r="H5" s="5"/>
      <c r="I5" s="5"/>
    </row>
    <row r="6" spans="1:9" s="1" customFormat="1">
      <c r="A6" s="9"/>
      <c r="B6" s="10"/>
      <c r="C6" s="27"/>
      <c r="D6" s="20"/>
      <c r="E6" s="20"/>
      <c r="F6" s="20"/>
      <c r="G6" s="5"/>
      <c r="H6" s="5"/>
      <c r="I6" s="5"/>
    </row>
    <row r="7" spans="1:9" s="1" customFormat="1" ht="63">
      <c r="A7" s="13" t="s">
        <v>7</v>
      </c>
      <c r="B7" s="14" t="s">
        <v>8</v>
      </c>
      <c r="C7" s="23" t="s">
        <v>9</v>
      </c>
      <c r="D7" s="22" t="s">
        <v>74</v>
      </c>
      <c r="E7" s="22" t="s">
        <v>75</v>
      </c>
      <c r="F7" s="22" t="s">
        <v>112</v>
      </c>
      <c r="G7" s="5"/>
      <c r="H7" s="5"/>
      <c r="I7" s="5"/>
    </row>
    <row r="8" spans="1:9" s="1" customFormat="1">
      <c r="A8" s="13"/>
      <c r="B8" s="14" t="s">
        <v>10</v>
      </c>
      <c r="C8" s="23" t="s">
        <v>11</v>
      </c>
      <c r="D8" s="23">
        <v>3</v>
      </c>
      <c r="E8" s="23" t="s">
        <v>31</v>
      </c>
      <c r="F8" s="23" t="s">
        <v>32</v>
      </c>
      <c r="G8" s="5"/>
      <c r="H8" s="5"/>
      <c r="I8" s="5"/>
    </row>
    <row r="9" spans="1:9" s="7" customFormat="1" ht="31.5" customHeight="1">
      <c r="A9" s="15">
        <v>1</v>
      </c>
      <c r="B9" s="17" t="s">
        <v>12</v>
      </c>
      <c r="C9" s="28" t="s">
        <v>42</v>
      </c>
      <c r="D9" s="37">
        <v>200000</v>
      </c>
      <c r="E9" s="37">
        <v>100000</v>
      </c>
      <c r="F9" s="37">
        <v>100000</v>
      </c>
      <c r="G9" s="6"/>
      <c r="H9" s="6"/>
      <c r="I9" s="6"/>
    </row>
    <row r="10" spans="1:9" s="8" customFormat="1" ht="51" customHeight="1">
      <c r="A10" s="15">
        <v>2</v>
      </c>
      <c r="B10" s="17" t="s">
        <v>12</v>
      </c>
      <c r="C10" s="28" t="s">
        <v>43</v>
      </c>
      <c r="D10" s="37">
        <v>755000</v>
      </c>
      <c r="E10" s="37">
        <v>505000</v>
      </c>
      <c r="F10" s="37">
        <v>405000</v>
      </c>
      <c r="G10" s="6"/>
      <c r="H10" s="6"/>
      <c r="I10" s="6"/>
    </row>
    <row r="11" spans="1:9" s="8" customFormat="1" ht="32.25" customHeight="1">
      <c r="A11" s="15">
        <v>3</v>
      </c>
      <c r="B11" s="17" t="s">
        <v>12</v>
      </c>
      <c r="C11" s="34" t="s">
        <v>61</v>
      </c>
      <c r="D11" s="24">
        <v>0</v>
      </c>
      <c r="E11" s="24">
        <v>0</v>
      </c>
      <c r="F11" s="24">
        <v>0</v>
      </c>
      <c r="G11" s="6"/>
      <c r="H11" s="6"/>
      <c r="I11" s="6"/>
    </row>
    <row r="12" spans="1:9" s="8" customFormat="1" ht="32.25" customHeight="1">
      <c r="A12" s="15">
        <v>4</v>
      </c>
      <c r="B12" s="17" t="s">
        <v>12</v>
      </c>
      <c r="C12" s="34" t="s">
        <v>62</v>
      </c>
      <c r="D12" s="37">
        <v>150000</v>
      </c>
      <c r="E12" s="37">
        <v>0</v>
      </c>
      <c r="F12" s="37">
        <v>0</v>
      </c>
      <c r="G12" s="6"/>
      <c r="H12" s="6"/>
      <c r="I12" s="6"/>
    </row>
    <row r="13" spans="1:9" s="8" customFormat="1" ht="32.25" customHeight="1">
      <c r="A13" s="15">
        <v>5</v>
      </c>
      <c r="B13" s="17" t="s">
        <v>12</v>
      </c>
      <c r="C13" s="38" t="s">
        <v>72</v>
      </c>
      <c r="D13" s="37">
        <v>10000</v>
      </c>
      <c r="E13" s="37">
        <v>0</v>
      </c>
      <c r="F13" s="37">
        <v>0</v>
      </c>
      <c r="G13" s="6"/>
      <c r="H13" s="6"/>
      <c r="I13" s="6"/>
    </row>
    <row r="14" spans="1:9" s="8" customFormat="1" ht="32.25" customHeight="1">
      <c r="A14" s="15">
        <v>6</v>
      </c>
      <c r="B14" s="17"/>
      <c r="C14" s="38" t="s">
        <v>73</v>
      </c>
      <c r="D14" s="37">
        <v>950000</v>
      </c>
      <c r="E14" s="37">
        <v>750000</v>
      </c>
      <c r="F14" s="37">
        <v>750000</v>
      </c>
      <c r="G14" s="6"/>
      <c r="H14" s="6"/>
      <c r="I14" s="6"/>
    </row>
    <row r="15" spans="1:9" s="8" customFormat="1" ht="32.25" customHeight="1">
      <c r="A15" s="15">
        <v>7</v>
      </c>
      <c r="B15" s="17" t="s">
        <v>12</v>
      </c>
      <c r="C15" s="34" t="s">
        <v>33</v>
      </c>
      <c r="D15" s="37">
        <v>80000</v>
      </c>
      <c r="E15" s="37">
        <v>80000</v>
      </c>
      <c r="F15" s="39">
        <v>80000</v>
      </c>
      <c r="G15" s="6"/>
      <c r="H15" s="6"/>
      <c r="I15" s="6"/>
    </row>
    <row r="16" spans="1:9" s="8" customFormat="1" ht="63" customHeight="1">
      <c r="A16" s="15">
        <v>8</v>
      </c>
      <c r="B16" s="17" t="s">
        <v>12</v>
      </c>
      <c r="C16" s="34" t="s">
        <v>44</v>
      </c>
      <c r="D16" s="37">
        <v>129000</v>
      </c>
      <c r="E16" s="37">
        <v>129000</v>
      </c>
      <c r="F16" s="39">
        <v>129000</v>
      </c>
      <c r="G16" s="6"/>
      <c r="H16" s="6"/>
      <c r="I16" s="6"/>
    </row>
    <row r="17" spans="1:9" s="8" customFormat="1" ht="46.5" customHeight="1">
      <c r="A17" s="15">
        <v>9</v>
      </c>
      <c r="B17" s="17" t="s">
        <v>12</v>
      </c>
      <c r="C17" s="34" t="s">
        <v>114</v>
      </c>
      <c r="D17" s="24">
        <v>300000</v>
      </c>
      <c r="E17" s="24">
        <v>0</v>
      </c>
      <c r="F17" s="24">
        <v>0</v>
      </c>
      <c r="G17" s="6"/>
      <c r="H17" s="6"/>
      <c r="I17" s="6"/>
    </row>
    <row r="18" spans="1:9" s="8" customFormat="1" ht="32.25" customHeight="1">
      <c r="A18" s="15">
        <v>10</v>
      </c>
      <c r="B18" s="17" t="s">
        <v>12</v>
      </c>
      <c r="C18" s="28" t="s">
        <v>15</v>
      </c>
      <c r="D18" s="37">
        <v>2044870</v>
      </c>
      <c r="E18" s="37">
        <v>1954870</v>
      </c>
      <c r="F18" s="39">
        <v>1954870</v>
      </c>
      <c r="G18" s="6"/>
      <c r="H18" s="6"/>
      <c r="I18" s="6"/>
    </row>
    <row r="19" spans="1:9" s="8" customFormat="1" ht="47.25" customHeight="1">
      <c r="A19" s="15">
        <v>11</v>
      </c>
      <c r="B19" s="17" t="s">
        <v>12</v>
      </c>
      <c r="C19" s="34" t="s">
        <v>41</v>
      </c>
      <c r="D19" s="37">
        <v>525000</v>
      </c>
      <c r="E19" s="37">
        <v>512000</v>
      </c>
      <c r="F19" s="37">
        <v>510000</v>
      </c>
      <c r="G19" s="6"/>
      <c r="H19" s="6"/>
      <c r="I19" s="6"/>
    </row>
    <row r="20" spans="1:9">
      <c r="A20" s="15"/>
      <c r="B20" s="16" t="s">
        <v>12</v>
      </c>
      <c r="C20" s="29" t="s">
        <v>13</v>
      </c>
      <c r="D20" s="25">
        <f>SUM(D9:D19)</f>
        <v>5143870</v>
      </c>
      <c r="E20" s="25">
        <f t="shared" ref="E20:F20" si="0">SUM(E9:E19)</f>
        <v>4030870</v>
      </c>
      <c r="F20" s="25">
        <f t="shared" si="0"/>
        <v>3928870</v>
      </c>
      <c r="H20" s="4">
        <f>D20+D33+D46+D61+D65+D70+D30</f>
        <v>447511630</v>
      </c>
    </row>
    <row r="21" spans="1:9" ht="31.5">
      <c r="A21" s="15">
        <v>12</v>
      </c>
      <c r="B21" s="17" t="s">
        <v>76</v>
      </c>
      <c r="C21" s="28" t="s">
        <v>111</v>
      </c>
      <c r="D21" s="24">
        <v>40000</v>
      </c>
      <c r="E21" s="24">
        <v>40000</v>
      </c>
      <c r="F21" s="24">
        <v>40000</v>
      </c>
    </row>
    <row r="22" spans="1:9" ht="31.5">
      <c r="A22" s="15"/>
      <c r="B22" s="16" t="s">
        <v>76</v>
      </c>
      <c r="C22" s="29" t="s">
        <v>4</v>
      </c>
      <c r="D22" s="25">
        <f>SUM(D21:D21)</f>
        <v>40000</v>
      </c>
      <c r="E22" s="25">
        <f t="shared" ref="E22:F22" si="1">SUM(E21:E21)</f>
        <v>40000</v>
      </c>
      <c r="F22" s="25">
        <f t="shared" si="1"/>
        <v>40000</v>
      </c>
    </row>
    <row r="23" spans="1:9" ht="31.5">
      <c r="A23" s="15">
        <v>14</v>
      </c>
      <c r="B23" s="17" t="s">
        <v>69</v>
      </c>
      <c r="C23" s="28" t="s">
        <v>70</v>
      </c>
      <c r="D23" s="37">
        <v>366000</v>
      </c>
      <c r="E23" s="37">
        <v>366000</v>
      </c>
      <c r="F23" s="37">
        <v>366000</v>
      </c>
    </row>
    <row r="24" spans="1:9" ht="31.5">
      <c r="A24" s="15"/>
      <c r="B24" s="45" t="s">
        <v>69</v>
      </c>
      <c r="C24" s="29" t="s">
        <v>71</v>
      </c>
      <c r="D24" s="25">
        <f>D23</f>
        <v>366000</v>
      </c>
      <c r="E24" s="25">
        <f t="shared" ref="E24:F24" si="2">E23</f>
        <v>366000</v>
      </c>
      <c r="F24" s="25">
        <f t="shared" si="2"/>
        <v>366000</v>
      </c>
    </row>
    <row r="25" spans="1:9" ht="63">
      <c r="A25" s="15">
        <v>15</v>
      </c>
      <c r="B25" s="17" t="s">
        <v>47</v>
      </c>
      <c r="C25" s="34" t="s">
        <v>109</v>
      </c>
      <c r="D25" s="37">
        <v>81184</v>
      </c>
      <c r="E25" s="37">
        <v>81184</v>
      </c>
      <c r="F25" s="37">
        <v>81184</v>
      </c>
    </row>
    <row r="26" spans="1:9" ht="47.25">
      <c r="A26" s="15">
        <v>16</v>
      </c>
      <c r="B26" s="17" t="s">
        <v>47</v>
      </c>
      <c r="C26" s="28" t="s">
        <v>48</v>
      </c>
      <c r="D26" s="37">
        <v>1339286</v>
      </c>
      <c r="E26" s="37">
        <v>1339286</v>
      </c>
      <c r="F26" s="37">
        <v>1339286</v>
      </c>
    </row>
    <row r="27" spans="1:9" ht="31.5">
      <c r="A27" s="15">
        <v>17</v>
      </c>
      <c r="B27" s="17" t="s">
        <v>47</v>
      </c>
      <c r="C27" s="28" t="s">
        <v>96</v>
      </c>
      <c r="D27" s="24">
        <v>30000</v>
      </c>
      <c r="E27" s="24">
        <v>30000</v>
      </c>
      <c r="F27" s="24">
        <v>30000</v>
      </c>
    </row>
    <row r="28" spans="1:9" ht="31.5">
      <c r="A28" s="15">
        <v>18</v>
      </c>
      <c r="B28" s="17" t="s">
        <v>47</v>
      </c>
      <c r="C28" s="28" t="s">
        <v>15</v>
      </c>
      <c r="D28" s="37">
        <v>88790</v>
      </c>
      <c r="E28" s="37">
        <v>88790</v>
      </c>
      <c r="F28" s="39">
        <v>88790</v>
      </c>
    </row>
    <row r="29" spans="1:9" ht="31.5">
      <c r="A29" s="15">
        <v>19</v>
      </c>
      <c r="B29" s="17" t="s">
        <v>47</v>
      </c>
      <c r="C29" s="55" t="s">
        <v>115</v>
      </c>
      <c r="D29" s="37">
        <v>0</v>
      </c>
      <c r="E29" s="37">
        <v>26134000</v>
      </c>
      <c r="F29" s="39">
        <v>0</v>
      </c>
    </row>
    <row r="30" spans="1:9">
      <c r="A30" s="15"/>
      <c r="B30" s="45" t="s">
        <v>47</v>
      </c>
      <c r="C30" s="46" t="s">
        <v>46</v>
      </c>
      <c r="D30" s="25">
        <f>SUM(D25:D29)</f>
        <v>1539260</v>
      </c>
      <c r="E30" s="25">
        <f>SUM(E25:E29)</f>
        <v>27673260</v>
      </c>
      <c r="F30" s="25">
        <f>SUM(F25:F29)</f>
        <v>1539260</v>
      </c>
    </row>
    <row r="31" spans="1:9" s="7" customFormat="1" ht="37.5" customHeight="1">
      <c r="A31" s="15">
        <v>20</v>
      </c>
      <c r="B31" s="17" t="s">
        <v>17</v>
      </c>
      <c r="C31" s="28" t="s">
        <v>16</v>
      </c>
      <c r="D31" s="40">
        <v>30415000</v>
      </c>
      <c r="E31" s="40">
        <v>30415000</v>
      </c>
      <c r="F31" s="40">
        <v>30415000</v>
      </c>
      <c r="G31" s="6"/>
      <c r="H31" s="6"/>
      <c r="I31" s="6"/>
    </row>
    <row r="32" spans="1:9" s="7" customFormat="1" ht="37.5" customHeight="1">
      <c r="A32" s="15">
        <v>21</v>
      </c>
      <c r="B32" s="17" t="s">
        <v>17</v>
      </c>
      <c r="C32" s="28" t="s">
        <v>115</v>
      </c>
      <c r="D32" s="40">
        <v>1800000</v>
      </c>
      <c r="E32" s="40">
        <v>1800000</v>
      </c>
      <c r="F32" s="40">
        <v>1800000</v>
      </c>
      <c r="G32" s="6"/>
      <c r="H32" s="6"/>
      <c r="I32" s="6"/>
    </row>
    <row r="33" spans="1:9" s="7" customFormat="1">
      <c r="A33" s="15"/>
      <c r="B33" s="45" t="s">
        <v>17</v>
      </c>
      <c r="C33" s="29" t="s">
        <v>18</v>
      </c>
      <c r="D33" s="25">
        <f>SUM(D31:D32)</f>
        <v>32215000</v>
      </c>
      <c r="E33" s="25">
        <f t="shared" ref="E33:F33" si="3">SUM(E31:E32)</f>
        <v>32215000</v>
      </c>
      <c r="F33" s="25">
        <f t="shared" si="3"/>
        <v>32215000</v>
      </c>
      <c r="G33" s="6"/>
      <c r="H33" s="6"/>
      <c r="I33" s="6"/>
    </row>
    <row r="34" spans="1:9" s="7" customFormat="1" ht="31.5" hidden="1">
      <c r="A34" s="15">
        <v>19</v>
      </c>
      <c r="B34" s="17" t="s">
        <v>59</v>
      </c>
      <c r="C34" s="28" t="s">
        <v>16</v>
      </c>
      <c r="D34" s="24">
        <v>0</v>
      </c>
      <c r="E34" s="24">
        <v>0</v>
      </c>
      <c r="F34" s="24">
        <v>0</v>
      </c>
      <c r="G34" s="6"/>
      <c r="H34" s="6"/>
      <c r="I34" s="6"/>
    </row>
    <row r="35" spans="1:9" s="7" customFormat="1" hidden="1">
      <c r="A35" s="15"/>
      <c r="B35" s="16" t="s">
        <v>59</v>
      </c>
      <c r="C35" s="29" t="s">
        <v>60</v>
      </c>
      <c r="D35" s="25">
        <f>SUM(D34)</f>
        <v>0</v>
      </c>
      <c r="E35" s="25">
        <f>SUM(E34)</f>
        <v>0</v>
      </c>
      <c r="F35" s="25">
        <f>SUM(F34)</f>
        <v>0</v>
      </c>
      <c r="G35" s="6"/>
      <c r="H35" s="6"/>
      <c r="I35" s="6"/>
    </row>
    <row r="36" spans="1:9" s="7" customFormat="1" ht="31.5">
      <c r="A36" s="15">
        <v>22</v>
      </c>
      <c r="B36" s="17" t="s">
        <v>67</v>
      </c>
      <c r="C36" s="28" t="s">
        <v>16</v>
      </c>
      <c r="D36" s="37">
        <v>4545700</v>
      </c>
      <c r="E36" s="37">
        <v>4545700</v>
      </c>
      <c r="F36" s="37">
        <v>4545700</v>
      </c>
      <c r="G36" s="6"/>
      <c r="H36" s="6"/>
      <c r="I36" s="6"/>
    </row>
    <row r="37" spans="1:9" s="7" customFormat="1">
      <c r="A37" s="15"/>
      <c r="B37" s="45" t="s">
        <v>67</v>
      </c>
      <c r="C37" s="29" t="s">
        <v>68</v>
      </c>
      <c r="D37" s="25">
        <f>D36</f>
        <v>4545700</v>
      </c>
      <c r="E37" s="25">
        <f t="shared" ref="E37:F37" si="4">E36</f>
        <v>4545700</v>
      </c>
      <c r="F37" s="25">
        <f t="shared" si="4"/>
        <v>4545700</v>
      </c>
      <c r="G37" s="6"/>
      <c r="H37" s="6"/>
      <c r="I37" s="6"/>
    </row>
    <row r="38" spans="1:9" s="7" customFormat="1" ht="78.75">
      <c r="A38" s="15">
        <v>23</v>
      </c>
      <c r="B38" s="17" t="s">
        <v>21</v>
      </c>
      <c r="C38" s="49" t="s">
        <v>78</v>
      </c>
      <c r="D38" s="37">
        <v>34950000</v>
      </c>
      <c r="E38" s="37">
        <v>36070000</v>
      </c>
      <c r="F38" s="37">
        <v>37480000</v>
      </c>
      <c r="G38" s="6"/>
      <c r="H38" s="6"/>
      <c r="I38" s="6"/>
    </row>
    <row r="39" spans="1:9" s="7" customFormat="1" ht="63">
      <c r="A39" s="15">
        <v>24</v>
      </c>
      <c r="B39" s="17" t="s">
        <v>21</v>
      </c>
      <c r="C39" s="28" t="s">
        <v>20</v>
      </c>
      <c r="D39" s="40">
        <v>200000</v>
      </c>
      <c r="E39" s="40">
        <v>200000</v>
      </c>
      <c r="F39" s="40">
        <v>200000</v>
      </c>
      <c r="G39" s="6"/>
      <c r="H39" s="6"/>
      <c r="I39" s="6"/>
    </row>
    <row r="40" spans="1:9" s="8" customFormat="1" ht="47.25">
      <c r="A40" s="15">
        <v>25</v>
      </c>
      <c r="B40" s="17" t="s">
        <v>21</v>
      </c>
      <c r="C40" s="28" t="s">
        <v>23</v>
      </c>
      <c r="D40" s="37">
        <v>24728500</v>
      </c>
      <c r="E40" s="37">
        <v>24728500</v>
      </c>
      <c r="F40" s="37">
        <v>24728500</v>
      </c>
      <c r="G40" s="6"/>
      <c r="H40" s="6"/>
      <c r="I40" s="6"/>
    </row>
    <row r="41" spans="1:9" s="8" customFormat="1" ht="47.25">
      <c r="A41" s="15">
        <v>26</v>
      </c>
      <c r="B41" s="17" t="s">
        <v>21</v>
      </c>
      <c r="C41" s="28" t="s">
        <v>24</v>
      </c>
      <c r="D41" s="37">
        <v>66900</v>
      </c>
      <c r="E41" s="37">
        <v>5820</v>
      </c>
      <c r="F41" s="37">
        <v>5820</v>
      </c>
      <c r="G41" s="6"/>
      <c r="H41" s="6"/>
      <c r="I41" s="6"/>
    </row>
    <row r="42" spans="1:9" s="8" customFormat="1" ht="63">
      <c r="A42" s="15">
        <v>27</v>
      </c>
      <c r="B42" s="17" t="s">
        <v>21</v>
      </c>
      <c r="C42" s="34" t="s">
        <v>58</v>
      </c>
      <c r="D42" s="37">
        <v>97500</v>
      </c>
      <c r="E42" s="37">
        <v>97500</v>
      </c>
      <c r="F42" s="37">
        <v>97500</v>
      </c>
      <c r="G42" s="6"/>
      <c r="H42" s="6"/>
      <c r="I42" s="6"/>
    </row>
    <row r="43" spans="1:9" s="8" customFormat="1" ht="78.75">
      <c r="A43" s="15">
        <v>28</v>
      </c>
      <c r="B43" s="17" t="s">
        <v>21</v>
      </c>
      <c r="C43" s="50" t="s">
        <v>45</v>
      </c>
      <c r="D43" s="37">
        <v>2610000</v>
      </c>
      <c r="E43" s="37">
        <v>1100000</v>
      </c>
      <c r="F43" s="37">
        <v>300000</v>
      </c>
      <c r="G43" s="6"/>
      <c r="H43" s="6"/>
      <c r="I43" s="6"/>
    </row>
    <row r="44" spans="1:9" s="8" customFormat="1" ht="47.25">
      <c r="A44" s="15">
        <v>29</v>
      </c>
      <c r="B44" s="17"/>
      <c r="C44" s="28" t="s">
        <v>79</v>
      </c>
      <c r="D44" s="37">
        <v>1198100</v>
      </c>
      <c r="E44" s="37">
        <v>1250000</v>
      </c>
      <c r="F44" s="37">
        <v>1300000</v>
      </c>
      <c r="G44" s="6"/>
      <c r="H44" s="6"/>
      <c r="I44" s="6"/>
    </row>
    <row r="45" spans="1:9" s="8" customFormat="1" ht="48.75" hidden="1" customHeight="1">
      <c r="A45" s="15">
        <v>30</v>
      </c>
      <c r="B45" s="17"/>
      <c r="C45" s="28" t="s">
        <v>66</v>
      </c>
      <c r="D45" s="24">
        <v>0</v>
      </c>
      <c r="E45" s="24">
        <v>0</v>
      </c>
      <c r="F45" s="24">
        <v>0</v>
      </c>
      <c r="G45" s="6"/>
      <c r="H45" s="6"/>
      <c r="I45" s="6"/>
    </row>
    <row r="46" spans="1:9" s="7" customFormat="1" ht="31.5">
      <c r="A46" s="15"/>
      <c r="B46" s="45" t="s">
        <v>21</v>
      </c>
      <c r="C46" s="29" t="s">
        <v>22</v>
      </c>
      <c r="D46" s="25">
        <f>SUM(D38:D45)</f>
        <v>63851000</v>
      </c>
      <c r="E46" s="25">
        <f t="shared" ref="E46:F46" si="5">SUM(E38:E45)</f>
        <v>63451820</v>
      </c>
      <c r="F46" s="25">
        <f t="shared" si="5"/>
        <v>64111820</v>
      </c>
      <c r="G46" s="6"/>
      <c r="H46" s="6"/>
      <c r="I46" s="6"/>
    </row>
    <row r="47" spans="1:9" s="8" customFormat="1" ht="31.5">
      <c r="A47" s="15">
        <v>30</v>
      </c>
      <c r="B47" s="17" t="s">
        <v>14</v>
      </c>
      <c r="C47" s="28" t="s">
        <v>0</v>
      </c>
      <c r="D47" s="37">
        <v>8360000</v>
      </c>
      <c r="E47" s="37">
        <v>8540000</v>
      </c>
      <c r="F47" s="37">
        <v>8890000</v>
      </c>
      <c r="G47" s="6"/>
      <c r="H47" s="6"/>
      <c r="I47" s="6"/>
    </row>
    <row r="48" spans="1:9" s="8" customFormat="1" ht="63">
      <c r="A48" s="15">
        <v>31</v>
      </c>
      <c r="B48" s="17" t="s">
        <v>14</v>
      </c>
      <c r="C48" s="28" t="s">
        <v>27</v>
      </c>
      <c r="D48" s="37">
        <v>294300000</v>
      </c>
      <c r="E48" s="37">
        <v>306900000</v>
      </c>
      <c r="F48" s="37">
        <v>321100000</v>
      </c>
      <c r="G48" s="6"/>
      <c r="H48" s="6"/>
      <c r="I48" s="6"/>
    </row>
    <row r="49" spans="1:9" s="7" customFormat="1" ht="77.25" customHeight="1">
      <c r="A49" s="15">
        <v>32</v>
      </c>
      <c r="B49" s="17" t="s">
        <v>14</v>
      </c>
      <c r="C49" s="30" t="s">
        <v>28</v>
      </c>
      <c r="D49" s="37">
        <v>270000</v>
      </c>
      <c r="E49" s="37">
        <v>280000</v>
      </c>
      <c r="F49" s="37">
        <v>290000</v>
      </c>
      <c r="G49" s="6"/>
      <c r="H49" s="6"/>
      <c r="I49" s="6"/>
    </row>
    <row r="50" spans="1:9" s="8" customFormat="1" ht="31.5">
      <c r="A50" s="15">
        <v>33</v>
      </c>
      <c r="B50" s="17" t="s">
        <v>14</v>
      </c>
      <c r="C50" s="28" t="s">
        <v>29</v>
      </c>
      <c r="D50" s="37">
        <v>600000</v>
      </c>
      <c r="E50" s="37">
        <v>620000</v>
      </c>
      <c r="F50" s="37">
        <v>643000</v>
      </c>
      <c r="G50" s="6"/>
      <c r="H50" s="6"/>
      <c r="I50" s="6"/>
    </row>
    <row r="51" spans="1:9" s="8" customFormat="1" ht="78.75">
      <c r="A51" s="15">
        <v>34</v>
      </c>
      <c r="B51" s="17" t="s">
        <v>14</v>
      </c>
      <c r="C51" s="33" t="s">
        <v>55</v>
      </c>
      <c r="D51" s="37">
        <v>5500000</v>
      </c>
      <c r="E51" s="37">
        <v>5800000</v>
      </c>
      <c r="F51" s="37">
        <v>6000000</v>
      </c>
      <c r="G51" s="6"/>
      <c r="H51" s="6"/>
      <c r="I51" s="6"/>
    </row>
    <row r="52" spans="1:9" s="8" customFormat="1">
      <c r="A52" s="15">
        <v>35</v>
      </c>
      <c r="B52" s="17" t="s">
        <v>14</v>
      </c>
      <c r="C52" s="28" t="s">
        <v>1</v>
      </c>
      <c r="D52" s="37">
        <v>26400000</v>
      </c>
      <c r="E52" s="37">
        <v>25600000</v>
      </c>
      <c r="F52" s="37">
        <v>6900000</v>
      </c>
      <c r="G52" s="6"/>
      <c r="H52" s="6"/>
      <c r="I52" s="6"/>
    </row>
    <row r="53" spans="1:9" s="8" customFormat="1" ht="31.5">
      <c r="A53" s="15">
        <v>36</v>
      </c>
      <c r="B53" s="17" t="s">
        <v>14</v>
      </c>
      <c r="C53" s="28" t="s">
        <v>40</v>
      </c>
      <c r="D53" s="37">
        <v>210000</v>
      </c>
      <c r="E53" s="37">
        <v>215000</v>
      </c>
      <c r="F53" s="37">
        <v>225000</v>
      </c>
      <c r="G53" s="6"/>
      <c r="H53" s="6"/>
      <c r="I53" s="6"/>
    </row>
    <row r="54" spans="1:9" s="8" customFormat="1">
      <c r="A54" s="15">
        <v>37</v>
      </c>
      <c r="B54" s="17" t="s">
        <v>14</v>
      </c>
      <c r="C54" s="28" t="s">
        <v>25</v>
      </c>
      <c r="D54" s="37">
        <v>18500</v>
      </c>
      <c r="E54" s="37">
        <v>19300</v>
      </c>
      <c r="F54" s="37">
        <v>20100</v>
      </c>
      <c r="G54" s="6"/>
      <c r="H54" s="6"/>
      <c r="I54" s="6"/>
    </row>
    <row r="55" spans="1:9" s="8" customFormat="1">
      <c r="A55" s="15">
        <v>38</v>
      </c>
      <c r="B55" s="17" t="s">
        <v>14</v>
      </c>
      <c r="C55" s="28" t="s">
        <v>26</v>
      </c>
      <c r="D55" s="37">
        <v>3500</v>
      </c>
      <c r="E55" s="37">
        <v>3000</v>
      </c>
      <c r="F55" s="37">
        <v>3000</v>
      </c>
      <c r="G55" s="6"/>
      <c r="H55" s="6"/>
      <c r="I55" s="6"/>
    </row>
    <row r="56" spans="1:9" s="8" customFormat="1" ht="31.5">
      <c r="A56" s="15">
        <v>39</v>
      </c>
      <c r="B56" s="17" t="s">
        <v>14</v>
      </c>
      <c r="C56" s="34" t="s">
        <v>110</v>
      </c>
      <c r="D56" s="37">
        <v>288100</v>
      </c>
      <c r="E56" s="37">
        <v>297300</v>
      </c>
      <c r="F56" s="37">
        <v>308900</v>
      </c>
      <c r="G56" s="6"/>
      <c r="H56" s="6"/>
      <c r="I56" s="6"/>
    </row>
    <row r="57" spans="1:9" s="8" customFormat="1" ht="31.5">
      <c r="A57" s="15">
        <v>40</v>
      </c>
      <c r="B57" s="17" t="s">
        <v>14</v>
      </c>
      <c r="C57" s="34" t="s">
        <v>56</v>
      </c>
      <c r="D57" s="37">
        <v>284500</v>
      </c>
      <c r="E57" s="37">
        <v>295600</v>
      </c>
      <c r="F57" s="37">
        <v>307400</v>
      </c>
      <c r="G57" s="6"/>
      <c r="H57" s="6"/>
      <c r="I57" s="6"/>
    </row>
    <row r="58" spans="1:9" s="8" customFormat="1" ht="47.25">
      <c r="A58" s="15">
        <v>41</v>
      </c>
      <c r="B58" s="17" t="s">
        <v>14</v>
      </c>
      <c r="C58" s="34" t="s">
        <v>19</v>
      </c>
      <c r="D58" s="37">
        <v>5100000</v>
      </c>
      <c r="E58" s="37">
        <v>5260000</v>
      </c>
      <c r="F58" s="37">
        <v>5470000</v>
      </c>
      <c r="G58" s="6"/>
      <c r="H58" s="6"/>
      <c r="I58" s="6"/>
    </row>
    <row r="59" spans="1:9" s="8" customFormat="1" ht="63">
      <c r="A59" s="15">
        <v>42</v>
      </c>
      <c r="B59" s="17" t="s">
        <v>14</v>
      </c>
      <c r="C59" s="34" t="s">
        <v>57</v>
      </c>
      <c r="D59" s="37">
        <v>4000</v>
      </c>
      <c r="E59" s="37">
        <v>0</v>
      </c>
      <c r="F59" s="37">
        <v>0</v>
      </c>
      <c r="G59" s="6"/>
      <c r="H59" s="6"/>
      <c r="I59" s="6"/>
    </row>
    <row r="60" spans="1:9" s="8" customFormat="1" ht="47.25">
      <c r="A60" s="15">
        <v>43</v>
      </c>
      <c r="B60" s="17" t="s">
        <v>14</v>
      </c>
      <c r="C60" s="28" t="s">
        <v>2</v>
      </c>
      <c r="D60" s="24">
        <v>0</v>
      </c>
      <c r="E60" s="24">
        <v>0</v>
      </c>
      <c r="F60" s="24">
        <v>0</v>
      </c>
      <c r="G60" s="6"/>
      <c r="H60" s="6"/>
      <c r="I60" s="6"/>
    </row>
    <row r="61" spans="1:9" s="7" customFormat="1">
      <c r="A61" s="15"/>
      <c r="B61" s="45" t="s">
        <v>14</v>
      </c>
      <c r="C61" s="29" t="s">
        <v>5</v>
      </c>
      <c r="D61" s="25">
        <f>SUM(D47:D60)</f>
        <v>341338600</v>
      </c>
      <c r="E61" s="25">
        <f t="shared" ref="E61:F61" si="6">SUM(E47:E60)</f>
        <v>353830200</v>
      </c>
      <c r="F61" s="25">
        <f t="shared" si="6"/>
        <v>350157400</v>
      </c>
      <c r="G61" s="6"/>
      <c r="H61" s="6"/>
      <c r="I61" s="6"/>
    </row>
    <row r="62" spans="1:9" s="7" customFormat="1" ht="30" customHeight="1">
      <c r="A62" s="15">
        <v>44</v>
      </c>
      <c r="B62" s="17" t="s">
        <v>30</v>
      </c>
      <c r="C62" s="34" t="s">
        <v>52</v>
      </c>
      <c r="D62" s="37">
        <v>1700000</v>
      </c>
      <c r="E62" s="37">
        <v>2261860</v>
      </c>
      <c r="F62" s="37">
        <v>2262290</v>
      </c>
      <c r="G62" s="6"/>
      <c r="H62" s="6"/>
      <c r="I62" s="6"/>
    </row>
    <row r="63" spans="1:9" s="7" customFormat="1">
      <c r="A63" s="15">
        <v>45</v>
      </c>
      <c r="B63" s="17" t="s">
        <v>30</v>
      </c>
      <c r="C63" s="34" t="s">
        <v>53</v>
      </c>
      <c r="D63" s="37">
        <v>7000</v>
      </c>
      <c r="E63" s="37">
        <v>400000</v>
      </c>
      <c r="F63" s="37">
        <v>400000</v>
      </c>
      <c r="G63" s="6"/>
      <c r="H63" s="6"/>
      <c r="I63" s="6"/>
    </row>
    <row r="64" spans="1:9" s="8" customFormat="1">
      <c r="A64" s="15">
        <v>46</v>
      </c>
      <c r="B64" s="17" t="s">
        <v>30</v>
      </c>
      <c r="C64" s="34" t="s">
        <v>54</v>
      </c>
      <c r="D64" s="37">
        <v>1684700</v>
      </c>
      <c r="E64" s="37">
        <v>1623140</v>
      </c>
      <c r="F64" s="37">
        <v>1623520</v>
      </c>
      <c r="G64" s="6"/>
      <c r="H64" s="6"/>
      <c r="I64" s="6"/>
    </row>
    <row r="65" spans="1:9" s="44" customFormat="1">
      <c r="A65" s="41"/>
      <c r="B65" s="45" t="s">
        <v>30</v>
      </c>
      <c r="C65" s="29" t="s">
        <v>77</v>
      </c>
      <c r="D65" s="25">
        <f>SUM(D62:D64)</f>
        <v>3391700</v>
      </c>
      <c r="E65" s="25">
        <f t="shared" ref="E65:F65" si="7">SUM(E62:E64)</f>
        <v>4285000</v>
      </c>
      <c r="F65" s="25">
        <f t="shared" si="7"/>
        <v>4285810</v>
      </c>
      <c r="G65" s="43"/>
      <c r="H65" s="43"/>
      <c r="I65" s="43"/>
    </row>
    <row r="66" spans="1:9" s="8" customFormat="1" ht="63">
      <c r="A66" s="41">
        <v>47</v>
      </c>
      <c r="B66" s="42" t="s">
        <v>38</v>
      </c>
      <c r="C66" s="33" t="s">
        <v>34</v>
      </c>
      <c r="D66" s="37">
        <v>11700</v>
      </c>
      <c r="E66" s="37">
        <v>12400</v>
      </c>
      <c r="F66" s="37">
        <v>14100</v>
      </c>
      <c r="G66" s="6"/>
      <c r="H66" s="6"/>
      <c r="I66" s="6"/>
    </row>
    <row r="67" spans="1:9" s="8" customFormat="1" ht="78.75">
      <c r="A67" s="41">
        <v>48</v>
      </c>
      <c r="B67" s="42" t="s">
        <v>38</v>
      </c>
      <c r="C67" s="33" t="s">
        <v>35</v>
      </c>
      <c r="D67" s="37">
        <v>100</v>
      </c>
      <c r="E67" s="37">
        <v>100</v>
      </c>
      <c r="F67" s="37">
        <v>100</v>
      </c>
      <c r="G67" s="6"/>
      <c r="H67" s="6"/>
      <c r="I67" s="6"/>
    </row>
    <row r="68" spans="1:9" s="8" customFormat="1" ht="78.75">
      <c r="A68" s="41">
        <v>49</v>
      </c>
      <c r="B68" s="42" t="s">
        <v>38</v>
      </c>
      <c r="C68" s="33" t="s">
        <v>36</v>
      </c>
      <c r="D68" s="37">
        <v>22600</v>
      </c>
      <c r="E68" s="37">
        <v>24100</v>
      </c>
      <c r="F68" s="37">
        <v>27400</v>
      </c>
      <c r="G68" s="6"/>
      <c r="H68" s="6"/>
      <c r="I68" s="6"/>
    </row>
    <row r="69" spans="1:9" s="8" customFormat="1" ht="78.75">
      <c r="A69" s="41">
        <v>50</v>
      </c>
      <c r="B69" s="42" t="s">
        <v>38</v>
      </c>
      <c r="C69" s="34" t="s">
        <v>37</v>
      </c>
      <c r="D69" s="37">
        <v>-2200</v>
      </c>
      <c r="E69" s="37">
        <v>-2300</v>
      </c>
      <c r="F69" s="37">
        <v>-2600</v>
      </c>
      <c r="G69" s="6"/>
      <c r="H69" s="6"/>
      <c r="I69" s="6"/>
    </row>
    <row r="70" spans="1:9" s="7" customFormat="1">
      <c r="A70" s="15"/>
      <c r="B70" s="45" t="s">
        <v>38</v>
      </c>
      <c r="C70" s="29" t="s">
        <v>39</v>
      </c>
      <c r="D70" s="25">
        <f>SUM(D66:D69)</f>
        <v>32200</v>
      </c>
      <c r="E70" s="25">
        <f t="shared" ref="E70:F70" si="8">SUM(E66:E69)</f>
        <v>34300</v>
      </c>
      <c r="F70" s="25">
        <f t="shared" si="8"/>
        <v>39000</v>
      </c>
      <c r="G70" s="6"/>
      <c r="H70" s="6"/>
      <c r="I70" s="6"/>
    </row>
    <row r="71" spans="1:9" s="3" customFormat="1" ht="94.5">
      <c r="A71" s="15">
        <v>51</v>
      </c>
      <c r="B71" s="17" t="s">
        <v>3</v>
      </c>
      <c r="C71" s="49" t="s">
        <v>98</v>
      </c>
      <c r="D71" s="39">
        <v>557094100</v>
      </c>
      <c r="E71" s="39">
        <v>445675300</v>
      </c>
      <c r="F71" s="39">
        <v>445675300</v>
      </c>
      <c r="G71" s="4"/>
      <c r="H71" s="4"/>
      <c r="I71" s="4"/>
    </row>
    <row r="72" spans="1:9" s="3" customFormat="1" ht="63">
      <c r="A72" s="15">
        <v>52</v>
      </c>
      <c r="B72" s="17" t="s">
        <v>3</v>
      </c>
      <c r="C72" s="51" t="s">
        <v>99</v>
      </c>
      <c r="D72" s="39">
        <v>317600</v>
      </c>
      <c r="E72" s="39">
        <v>317600</v>
      </c>
      <c r="F72" s="39">
        <v>317600</v>
      </c>
      <c r="G72" s="4"/>
      <c r="H72" s="4"/>
      <c r="I72" s="4"/>
    </row>
    <row r="73" spans="1:9" s="3" customFormat="1" ht="63">
      <c r="A73" s="15">
        <v>53</v>
      </c>
      <c r="B73" s="17" t="s">
        <v>3</v>
      </c>
      <c r="C73" s="51" t="s">
        <v>49</v>
      </c>
      <c r="D73" s="36">
        <v>1062400</v>
      </c>
      <c r="E73" s="36">
        <v>1062400</v>
      </c>
      <c r="F73" s="36">
        <v>1062400</v>
      </c>
      <c r="G73" s="4"/>
      <c r="H73" s="4"/>
      <c r="I73" s="4"/>
    </row>
    <row r="74" spans="1:9" s="3" customFormat="1" ht="74.25" customHeight="1">
      <c r="A74" s="15">
        <v>54</v>
      </c>
      <c r="B74" s="17" t="s">
        <v>3</v>
      </c>
      <c r="C74" s="52" t="s">
        <v>50</v>
      </c>
      <c r="D74" s="36">
        <v>60600</v>
      </c>
      <c r="E74" s="36">
        <v>60600</v>
      </c>
      <c r="F74" s="36">
        <v>60600</v>
      </c>
      <c r="G74" s="4"/>
      <c r="H74" s="4"/>
      <c r="I74" s="4"/>
    </row>
    <row r="75" spans="1:9" ht="116.25" customHeight="1">
      <c r="A75" s="15">
        <v>55</v>
      </c>
      <c r="B75" s="17" t="s">
        <v>3</v>
      </c>
      <c r="C75" s="51" t="s">
        <v>100</v>
      </c>
      <c r="D75" s="36">
        <v>63202800</v>
      </c>
      <c r="E75" s="36">
        <v>63202800</v>
      </c>
      <c r="F75" s="36">
        <v>63202800</v>
      </c>
    </row>
    <row r="76" spans="1:9" ht="109.5" customHeight="1">
      <c r="A76" s="15">
        <v>56</v>
      </c>
      <c r="B76" s="17" t="s">
        <v>3</v>
      </c>
      <c r="C76" s="51" t="s">
        <v>95</v>
      </c>
      <c r="D76" s="36">
        <v>192100</v>
      </c>
      <c r="E76" s="36">
        <v>192100</v>
      </c>
      <c r="F76" s="36">
        <v>192100</v>
      </c>
    </row>
    <row r="77" spans="1:9" ht="94.5">
      <c r="A77" s="15">
        <v>57</v>
      </c>
      <c r="B77" s="17" t="s">
        <v>3</v>
      </c>
      <c r="C77" s="51" t="s">
        <v>101</v>
      </c>
      <c r="D77" s="36">
        <v>9600</v>
      </c>
      <c r="E77" s="36">
        <v>2900</v>
      </c>
      <c r="F77" s="36">
        <v>200</v>
      </c>
    </row>
    <row r="78" spans="1:9" ht="189">
      <c r="A78" s="15">
        <v>58</v>
      </c>
      <c r="B78" s="17" t="s">
        <v>3</v>
      </c>
      <c r="C78" s="51" t="s">
        <v>94</v>
      </c>
      <c r="D78" s="36">
        <v>69732400</v>
      </c>
      <c r="E78" s="36">
        <v>69732400</v>
      </c>
      <c r="F78" s="36">
        <v>69732400</v>
      </c>
    </row>
    <row r="79" spans="1:9" ht="189">
      <c r="A79" s="15">
        <v>59</v>
      </c>
      <c r="B79" s="17" t="s">
        <v>3</v>
      </c>
      <c r="C79" s="51" t="s">
        <v>93</v>
      </c>
      <c r="D79" s="36">
        <v>74361300</v>
      </c>
      <c r="E79" s="36">
        <v>74361300</v>
      </c>
      <c r="F79" s="36">
        <v>74361300</v>
      </c>
    </row>
    <row r="80" spans="1:9" ht="110.25">
      <c r="A80" s="15">
        <v>60</v>
      </c>
      <c r="B80" s="17" t="s">
        <v>3</v>
      </c>
      <c r="C80" s="51" t="s">
        <v>91</v>
      </c>
      <c r="D80" s="36">
        <v>63200</v>
      </c>
      <c r="E80" s="36">
        <v>63200</v>
      </c>
      <c r="F80" s="36">
        <v>63200</v>
      </c>
    </row>
    <row r="81" spans="1:6" ht="110.25">
      <c r="A81" s="15">
        <v>61</v>
      </c>
      <c r="B81" s="17" t="s">
        <v>3</v>
      </c>
      <c r="C81" s="51" t="s">
        <v>80</v>
      </c>
      <c r="D81" s="36">
        <v>648300</v>
      </c>
      <c r="E81" s="36">
        <v>648300</v>
      </c>
      <c r="F81" s="36">
        <v>648300</v>
      </c>
    </row>
    <row r="82" spans="1:6" ht="157.5">
      <c r="A82" s="15">
        <v>62</v>
      </c>
      <c r="B82" s="17" t="s">
        <v>3</v>
      </c>
      <c r="C82" s="51" t="s">
        <v>102</v>
      </c>
      <c r="D82" s="39">
        <v>21426900</v>
      </c>
      <c r="E82" s="39">
        <v>21426900</v>
      </c>
      <c r="F82" s="39">
        <v>21426900</v>
      </c>
    </row>
    <row r="83" spans="1:6" ht="63">
      <c r="A83" s="15">
        <v>63</v>
      </c>
      <c r="B83" s="17" t="s">
        <v>3</v>
      </c>
      <c r="C83" s="51" t="s">
        <v>89</v>
      </c>
      <c r="D83" s="36">
        <v>213800</v>
      </c>
      <c r="E83" s="36">
        <v>213800</v>
      </c>
      <c r="F83" s="36">
        <v>213800</v>
      </c>
    </row>
    <row r="84" spans="1:6" ht="126">
      <c r="A84" s="15">
        <v>64</v>
      </c>
      <c r="B84" s="17" t="s">
        <v>3</v>
      </c>
      <c r="C84" s="51" t="s">
        <v>86</v>
      </c>
      <c r="D84" s="36">
        <v>1384900</v>
      </c>
      <c r="E84" s="36">
        <v>1380500</v>
      </c>
      <c r="F84" s="36">
        <v>1380500</v>
      </c>
    </row>
    <row r="85" spans="1:6" ht="126">
      <c r="A85" s="15">
        <v>65</v>
      </c>
      <c r="B85" s="17" t="s">
        <v>3</v>
      </c>
      <c r="C85" s="51" t="s">
        <v>92</v>
      </c>
      <c r="D85" s="39">
        <v>500700</v>
      </c>
      <c r="E85" s="39">
        <v>500700</v>
      </c>
      <c r="F85" s="39">
        <v>500700</v>
      </c>
    </row>
    <row r="86" spans="1:6" ht="94.5">
      <c r="A86" s="15">
        <v>66</v>
      </c>
      <c r="B86" s="17" t="s">
        <v>3</v>
      </c>
      <c r="C86" s="51" t="s">
        <v>90</v>
      </c>
      <c r="D86" s="39">
        <v>74700</v>
      </c>
      <c r="E86" s="39">
        <v>74700</v>
      </c>
      <c r="F86" s="39">
        <v>74700</v>
      </c>
    </row>
    <row r="87" spans="1:6" ht="110.25">
      <c r="A87" s="15">
        <v>67</v>
      </c>
      <c r="B87" s="17" t="s">
        <v>3</v>
      </c>
      <c r="C87" s="51" t="s">
        <v>87</v>
      </c>
      <c r="D87" s="36">
        <v>4901600</v>
      </c>
      <c r="E87" s="36">
        <v>4901600</v>
      </c>
      <c r="F87" s="36">
        <v>4901600</v>
      </c>
    </row>
    <row r="88" spans="1:6" ht="141.75">
      <c r="A88" s="15">
        <v>68</v>
      </c>
      <c r="B88" s="17" t="s">
        <v>3</v>
      </c>
      <c r="C88" s="53" t="s">
        <v>84</v>
      </c>
      <c r="D88" s="36">
        <v>734200</v>
      </c>
      <c r="E88" s="36">
        <v>734200</v>
      </c>
      <c r="F88" s="36">
        <v>734200</v>
      </c>
    </row>
    <row r="89" spans="1:6" ht="157.5">
      <c r="A89" s="15">
        <v>69</v>
      </c>
      <c r="B89" s="17" t="s">
        <v>3</v>
      </c>
      <c r="C89" s="34" t="s">
        <v>103</v>
      </c>
      <c r="D89" s="36">
        <v>368055200</v>
      </c>
      <c r="E89" s="36">
        <v>368055200</v>
      </c>
      <c r="F89" s="36">
        <v>368055200</v>
      </c>
    </row>
    <row r="90" spans="1:6" ht="110.25">
      <c r="A90" s="15">
        <v>70</v>
      </c>
      <c r="B90" s="17" t="s">
        <v>3</v>
      </c>
      <c r="C90" s="34" t="s">
        <v>82</v>
      </c>
      <c r="D90" s="36">
        <v>33909000</v>
      </c>
      <c r="E90" s="36">
        <v>33909000</v>
      </c>
      <c r="F90" s="36">
        <v>33909000</v>
      </c>
    </row>
    <row r="91" spans="1:6" ht="110.25">
      <c r="A91" s="15">
        <v>71</v>
      </c>
      <c r="B91" s="17" t="s">
        <v>3</v>
      </c>
      <c r="C91" s="34" t="s">
        <v>104</v>
      </c>
      <c r="D91" s="36">
        <v>183257500</v>
      </c>
      <c r="E91" s="36">
        <v>183257500</v>
      </c>
      <c r="F91" s="36">
        <v>183257500</v>
      </c>
    </row>
    <row r="92" spans="1:6" ht="141.75">
      <c r="A92" s="15">
        <v>72</v>
      </c>
      <c r="B92" s="17" t="s">
        <v>3</v>
      </c>
      <c r="C92" s="34" t="s">
        <v>105</v>
      </c>
      <c r="D92" s="36">
        <v>15115900</v>
      </c>
      <c r="E92" s="36">
        <v>15316700</v>
      </c>
      <c r="F92" s="36">
        <v>15316700</v>
      </c>
    </row>
    <row r="93" spans="1:6" ht="157.5">
      <c r="A93" s="15">
        <v>73</v>
      </c>
      <c r="B93" s="17" t="s">
        <v>3</v>
      </c>
      <c r="C93" s="34" t="s">
        <v>106</v>
      </c>
      <c r="D93" s="39">
        <v>127223900</v>
      </c>
      <c r="E93" s="39">
        <v>127223900</v>
      </c>
      <c r="F93" s="39">
        <v>127223900</v>
      </c>
    </row>
    <row r="94" spans="1:6" ht="126">
      <c r="A94" s="15">
        <v>74</v>
      </c>
      <c r="B94" s="17" t="s">
        <v>3</v>
      </c>
      <c r="C94" s="34" t="s">
        <v>107</v>
      </c>
      <c r="D94" s="39">
        <v>41401000</v>
      </c>
      <c r="E94" s="39">
        <v>33120800</v>
      </c>
      <c r="F94" s="39">
        <v>33120800</v>
      </c>
    </row>
    <row r="95" spans="1:6" ht="94.5">
      <c r="A95" s="15">
        <v>75</v>
      </c>
      <c r="B95" s="17" t="s">
        <v>3</v>
      </c>
      <c r="C95" s="34" t="s">
        <v>88</v>
      </c>
      <c r="D95" s="36">
        <v>1268200</v>
      </c>
      <c r="E95" s="36">
        <v>1268200</v>
      </c>
      <c r="F95" s="36">
        <v>1268200</v>
      </c>
    </row>
    <row r="96" spans="1:6" ht="78.75">
      <c r="A96" s="15">
        <v>76</v>
      </c>
      <c r="B96" s="17" t="s">
        <v>3</v>
      </c>
      <c r="C96" s="34" t="s">
        <v>81</v>
      </c>
      <c r="D96" s="36">
        <v>8806200</v>
      </c>
      <c r="E96" s="36">
        <v>8806200</v>
      </c>
      <c r="F96" s="36">
        <v>8806200</v>
      </c>
    </row>
    <row r="97" spans="1:6" ht="110.25">
      <c r="A97" s="15">
        <v>77</v>
      </c>
      <c r="B97" s="32" t="s">
        <v>3</v>
      </c>
      <c r="C97" s="34" t="s">
        <v>83</v>
      </c>
      <c r="D97" s="36">
        <v>5631800</v>
      </c>
      <c r="E97" s="36">
        <v>5631800</v>
      </c>
      <c r="F97" s="36">
        <v>5631800</v>
      </c>
    </row>
    <row r="98" spans="1:6" ht="110.25">
      <c r="A98" s="15">
        <v>78</v>
      </c>
      <c r="B98" s="32" t="s">
        <v>3</v>
      </c>
      <c r="C98" s="34" t="s">
        <v>85</v>
      </c>
      <c r="D98" s="36">
        <v>5669500</v>
      </c>
      <c r="E98" s="36">
        <v>5669500</v>
      </c>
      <c r="F98" s="36">
        <v>4252100</v>
      </c>
    </row>
    <row r="99" spans="1:6" ht="47.25">
      <c r="A99" s="15">
        <v>79</v>
      </c>
      <c r="B99" s="32" t="s">
        <v>3</v>
      </c>
      <c r="C99" s="51" t="s">
        <v>64</v>
      </c>
      <c r="D99" s="36">
        <v>4289600</v>
      </c>
      <c r="E99" s="36">
        <v>4504200</v>
      </c>
      <c r="F99" s="36">
        <v>0</v>
      </c>
    </row>
    <row r="100" spans="1:6" ht="47.25">
      <c r="A100" s="15">
        <v>80</v>
      </c>
      <c r="B100" s="32" t="s">
        <v>3</v>
      </c>
      <c r="C100" s="34" t="s">
        <v>108</v>
      </c>
      <c r="D100" s="36">
        <v>1800</v>
      </c>
      <c r="E100" s="36">
        <v>2900</v>
      </c>
      <c r="F100" s="36"/>
    </row>
    <row r="101" spans="1:6" ht="51" customHeight="1">
      <c r="A101" s="15">
        <v>81</v>
      </c>
      <c r="B101" s="32" t="s">
        <v>3</v>
      </c>
      <c r="C101" s="54" t="s">
        <v>65</v>
      </c>
      <c r="D101" s="39">
        <v>21710568</v>
      </c>
      <c r="E101" s="39">
        <v>21710568</v>
      </c>
      <c r="F101" s="39">
        <v>21710568</v>
      </c>
    </row>
    <row r="102" spans="1:6">
      <c r="A102" s="35"/>
      <c r="B102" s="45" t="s">
        <v>3</v>
      </c>
      <c r="C102" s="45" t="s">
        <v>51</v>
      </c>
      <c r="D102" s="25">
        <f>SUM(D71:D101)</f>
        <v>1612321368</v>
      </c>
      <c r="E102" s="25">
        <f t="shared" ref="E102:F102" si="9">SUM(E71:E101)</f>
        <v>1493027768</v>
      </c>
      <c r="F102" s="25">
        <f t="shared" si="9"/>
        <v>1487100568</v>
      </c>
    </row>
    <row r="103" spans="1:6">
      <c r="A103" s="48" t="s">
        <v>63</v>
      </c>
      <c r="B103" s="48"/>
      <c r="C103" s="48"/>
      <c r="D103" s="24">
        <f>D20+D30+D33+D35+D46+D61+D65+D70+D102+D37+D24+D22</f>
        <v>2064784698</v>
      </c>
      <c r="E103" s="24">
        <f>E20+E30+E33+E35+E46+E61+E65+E70+E102+E37+E24+E22</f>
        <v>1983499918</v>
      </c>
      <c r="F103" s="24">
        <f>F20+F30+F33+F35+F46+F61+F65+F70+F102+F37+F24+F22</f>
        <v>1948329428</v>
      </c>
    </row>
  </sheetData>
  <mergeCells count="2">
    <mergeCell ref="A4:F4"/>
    <mergeCell ref="A103:C103"/>
  </mergeCells>
  <phoneticPr fontId="3" type="noConversion"/>
  <pageMargins left="0.74803149606299213" right="0.19685039370078741" top="0.43307086614173229" bottom="0.55118110236220474" header="0.39370078740157483" footer="0.31496062992125984"/>
  <pageSetup paperSize="9" scale="90" firstPageNumber="949" orientation="landscape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</dc:creator>
  <cp:lastModifiedBy>Userrfu</cp:lastModifiedBy>
  <cp:lastPrinted>2018-11-12T04:48:50Z</cp:lastPrinted>
  <dcterms:created xsi:type="dcterms:W3CDTF">2008-10-13T01:09:25Z</dcterms:created>
  <dcterms:modified xsi:type="dcterms:W3CDTF">2018-11-13T13:16:07Z</dcterms:modified>
</cp:coreProperties>
</file>