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5-объемыОценка" sheetId="9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'ГПприл5-объемыОценка'!$A$5:$O$37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'ГПприл5-объемыОценка'!$4:$5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'ГПприл5-объемыОценка'!$A$1:$M$37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33" i="9"/>
  <c r="L26"/>
  <c r="L25"/>
  <c r="L17"/>
  <c r="L16"/>
  <c r="L10"/>
  <c r="L8"/>
  <c r="K30"/>
  <c r="K22"/>
  <c r="K14"/>
  <c r="K10"/>
  <c r="K9"/>
  <c r="K8"/>
  <c r="I8"/>
  <c r="J8"/>
  <c r="H8"/>
  <c r="I9"/>
  <c r="J9"/>
  <c r="H9"/>
  <c r="H10"/>
  <c r="I14"/>
  <c r="J14"/>
  <c r="L7"/>
  <c r="L11"/>
  <c r="L12"/>
  <c r="L13"/>
  <c r="L15"/>
  <c r="L18"/>
  <c r="L19"/>
  <c r="L20"/>
  <c r="L21"/>
  <c r="L23"/>
  <c r="L24"/>
  <c r="L27"/>
  <c r="L28"/>
  <c r="L29"/>
  <c r="L31"/>
  <c r="L32"/>
  <c r="J30"/>
  <c r="J22"/>
  <c r="J10"/>
  <c r="G22"/>
  <c r="L14" l="1"/>
  <c r="L9"/>
  <c r="K6"/>
  <c r="J6"/>
  <c r="D10"/>
  <c r="G8"/>
  <c r="I22"/>
  <c r="L22" s="1"/>
  <c r="H22"/>
  <c r="I30"/>
  <c r="I10"/>
  <c r="F8"/>
  <c r="E8"/>
  <c r="E14"/>
  <c r="H30"/>
  <c r="H14"/>
  <c r="F14"/>
  <c r="G14"/>
  <c r="D14"/>
  <c r="D8"/>
  <c r="E10"/>
  <c r="G10"/>
  <c r="F30"/>
  <c r="G30"/>
  <c r="E30"/>
  <c r="D30"/>
  <c r="G9"/>
  <c r="F9"/>
  <c r="E9"/>
  <c r="D25"/>
  <c r="E22"/>
  <c r="F22"/>
  <c r="L30" l="1"/>
  <c r="H6"/>
  <c r="D22"/>
  <c r="I6"/>
  <c r="D9"/>
  <c r="G6"/>
  <c r="F6"/>
  <c r="E6"/>
  <c r="L6" l="1"/>
  <c r="D6"/>
</calcChain>
</file>

<file path=xl/sharedStrings.xml><?xml version="1.0" encoding="utf-8"?>
<sst xmlns="http://schemas.openxmlformats.org/spreadsheetml/2006/main" count="56" uniqueCount="31">
  <si>
    <t xml:space="preserve">Всего </t>
  </si>
  <si>
    <t>в том числе :</t>
  </si>
  <si>
    <t>федеральный бюджет</t>
  </si>
  <si>
    <t>краевой бюджет</t>
  </si>
  <si>
    <t>юридические лица</t>
  </si>
  <si>
    <t xml:space="preserve">Статус </t>
  </si>
  <si>
    <t>внебюджетные источники</t>
  </si>
  <si>
    <t>Ответственный исполнитель, 
соисполнители</t>
  </si>
  <si>
    <t>2014 год</t>
  </si>
  <si>
    <t>2015 год</t>
  </si>
  <si>
    <t>2016 год</t>
  </si>
  <si>
    <t>Подпрограмма 1</t>
  </si>
  <si>
    <t>Подпрограмма 2</t>
  </si>
  <si>
    <t>Подпрограмма 3</t>
  </si>
  <si>
    <t>Муниципальная программа</t>
  </si>
  <si>
    <t>"Поддержка малых форм хозяйствования"</t>
  </si>
  <si>
    <t>"Обеспечение реализации муниципальной программы и прочие мероприятия"</t>
  </si>
  <si>
    <t xml:space="preserve">"Устойчивое развитие сельских территорий"
</t>
  </si>
  <si>
    <t>районный бюджет</t>
  </si>
  <si>
    <t>бюджеты муниципальных образований</t>
  </si>
  <si>
    <t>Информация о ресурсном обеспечении и прогнозной оценке расходов на реализацию целей 
муниципальной  программы «Развитие сельского хозяйства в Богучанском районе» с учетом источников финансирования, 
в том числе по уровням бюджетной системы</t>
  </si>
  <si>
    <t>Наименование  муниципальной программы, муниципальной подпрограммы</t>
  </si>
  <si>
    <t>Оценка расходов ( руб.), годы</t>
  </si>
  <si>
    <t xml:space="preserve">Приложение № 3
к муниципальной программе 
«Развитие сельского хозяйства в Богучанском районе» </t>
  </si>
  <si>
    <t>"Развитие сельского хозяйства в Богучанском районе"</t>
  </si>
  <si>
    <t>2017 год</t>
  </si>
  <si>
    <t>2018 год</t>
  </si>
  <si>
    <t>2019 год</t>
  </si>
  <si>
    <t>-</t>
  </si>
  <si>
    <t>2020 год</t>
  </si>
  <si>
    <t>Итого на  
2014-2021 годы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</si>
</sst>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/>
    <xf numFmtId="165" fontId="5" fillId="0" borderId="0" xfId="0" applyNumberFormat="1" applyFont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 indent="3"/>
    </xf>
    <xf numFmtId="164" fontId="2" fillId="0" borderId="1" xfId="0" applyNumberFormat="1" applyFont="1" applyFill="1" applyBorder="1" applyAlignment="1">
      <alignment horizontal="right" vertical="top" wrapText="1"/>
    </xf>
    <xf numFmtId="164" fontId="5" fillId="0" borderId="0" xfId="0" applyNumberFormat="1" applyFont="1"/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Q37"/>
  <sheetViews>
    <sheetView tabSelected="1" view="pageBreakPreview" topLeftCell="A4" zoomScaleSheetLayoutView="100" workbookViewId="0">
      <selection activeCell="I25" sqref="I25:K25"/>
    </sheetView>
  </sheetViews>
  <sheetFormatPr defaultRowHeight="12.75" outlineLevelRow="1"/>
  <cols>
    <col min="1" max="1" width="18.140625" style="3" customWidth="1"/>
    <col min="2" max="2" width="32.140625" style="3" customWidth="1"/>
    <col min="3" max="3" width="49.42578125" style="3" customWidth="1"/>
    <col min="4" max="4" width="18.85546875" style="3" customWidth="1"/>
    <col min="5" max="6" width="16.140625" style="3" bestFit="1" customWidth="1"/>
    <col min="7" max="7" width="16.140625" style="3" customWidth="1"/>
    <col min="8" max="11" width="16.140625" style="12" customWidth="1"/>
    <col min="12" max="12" width="16.85546875" style="12" customWidth="1"/>
    <col min="13" max="15" width="13.7109375" style="3" hidden="1" customWidth="1"/>
    <col min="16" max="16" width="0" style="3" hidden="1" customWidth="1"/>
    <col min="17" max="17" width="14.5703125" style="3" bestFit="1" customWidth="1"/>
    <col min="18" max="16384" width="9.140625" style="3"/>
  </cols>
  <sheetData>
    <row r="1" spans="1:17" ht="55.5" customHeight="1">
      <c r="A1" s="5"/>
      <c r="B1" s="5"/>
      <c r="C1" s="5"/>
      <c r="E1" s="5"/>
      <c r="F1" s="15" t="s">
        <v>23</v>
      </c>
      <c r="G1" s="15"/>
      <c r="H1" s="15"/>
      <c r="I1" s="15"/>
      <c r="J1" s="15"/>
      <c r="K1" s="15"/>
      <c r="L1" s="15"/>
    </row>
    <row r="2" spans="1:17" ht="51" customHeight="1">
      <c r="A2" s="22" t="s">
        <v>20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7" ht="18" customHeight="1">
      <c r="A3" s="9"/>
      <c r="B3" s="9"/>
      <c r="C3" s="9"/>
      <c r="D3" s="9"/>
      <c r="E3" s="9"/>
      <c r="F3" s="9"/>
      <c r="G3" s="9"/>
      <c r="H3" s="11"/>
      <c r="I3" s="11"/>
      <c r="J3" s="11"/>
      <c r="K3" s="14"/>
      <c r="L3" s="11"/>
    </row>
    <row r="4" spans="1:17" ht="24.75" customHeight="1">
      <c r="A4" s="17" t="s">
        <v>5</v>
      </c>
      <c r="B4" s="17" t="s">
        <v>21</v>
      </c>
      <c r="C4" s="17" t="s">
        <v>7</v>
      </c>
      <c r="D4" s="17" t="s">
        <v>22</v>
      </c>
      <c r="E4" s="17"/>
      <c r="F4" s="17"/>
      <c r="G4" s="17"/>
      <c r="H4" s="17"/>
      <c r="I4" s="17"/>
      <c r="J4" s="17"/>
      <c r="K4" s="17"/>
      <c r="L4" s="17"/>
    </row>
    <row r="5" spans="1:17" ht="30.75" customHeight="1">
      <c r="A5" s="17"/>
      <c r="B5" s="17"/>
      <c r="C5" s="17"/>
      <c r="D5" s="2" t="s">
        <v>8</v>
      </c>
      <c r="E5" s="2" t="s">
        <v>9</v>
      </c>
      <c r="F5" s="2" t="s">
        <v>10</v>
      </c>
      <c r="G5" s="2" t="s">
        <v>25</v>
      </c>
      <c r="H5" s="10" t="s">
        <v>26</v>
      </c>
      <c r="I5" s="10" t="s">
        <v>27</v>
      </c>
      <c r="J5" s="10" t="s">
        <v>29</v>
      </c>
      <c r="K5" s="13">
        <v>2021</v>
      </c>
      <c r="L5" s="13" t="s">
        <v>30</v>
      </c>
    </row>
    <row r="6" spans="1:17" ht="15.75" customHeight="1">
      <c r="A6" s="18" t="s">
        <v>14</v>
      </c>
      <c r="B6" s="18" t="s">
        <v>24</v>
      </c>
      <c r="C6" s="1" t="s">
        <v>0</v>
      </c>
      <c r="D6" s="7">
        <f t="shared" ref="D6:I6" si="0">SUM(D7:D12)</f>
        <v>1819218.2099999997</v>
      </c>
      <c r="E6" s="7">
        <f t="shared" si="0"/>
        <v>1884675.25</v>
      </c>
      <c r="F6" s="7">
        <f t="shared" si="0"/>
        <v>1800594.64</v>
      </c>
      <c r="G6" s="7">
        <f t="shared" si="0"/>
        <v>1800612.9799999997</v>
      </c>
      <c r="H6" s="7">
        <f>SUM(H7:H12)</f>
        <v>1919506.05</v>
      </c>
      <c r="I6" s="7">
        <f t="shared" si="0"/>
        <v>2164000</v>
      </c>
      <c r="J6" s="7">
        <f t="shared" ref="J6:K6" si="1">SUM(J7:J12)</f>
        <v>1884100</v>
      </c>
      <c r="K6" s="7">
        <f t="shared" si="1"/>
        <v>1881400</v>
      </c>
      <c r="L6" s="7">
        <f>SUM(D6:K6)</f>
        <v>15154107.129999999</v>
      </c>
      <c r="Q6" s="4"/>
    </row>
    <row r="7" spans="1:17" ht="15.75">
      <c r="A7" s="19"/>
      <c r="B7" s="19"/>
      <c r="C7" s="1" t="s">
        <v>1</v>
      </c>
      <c r="D7" s="7"/>
      <c r="E7" s="7"/>
      <c r="F7" s="7"/>
      <c r="G7" s="7"/>
      <c r="H7" s="7"/>
      <c r="I7" s="7"/>
      <c r="J7" s="7"/>
      <c r="K7" s="7"/>
      <c r="L7" s="7">
        <f t="shared" ref="L7:L32" si="2">SUM(D7:J7)</f>
        <v>0</v>
      </c>
    </row>
    <row r="8" spans="1:17" ht="15.75" outlineLevel="1">
      <c r="A8" s="19"/>
      <c r="B8" s="19"/>
      <c r="C8" s="6" t="s">
        <v>2</v>
      </c>
      <c r="D8" s="7">
        <f>D16</f>
        <v>44818.21</v>
      </c>
      <c r="E8" s="7">
        <f>E16</f>
        <v>104575.25</v>
      </c>
      <c r="F8" s="7">
        <f>F16</f>
        <v>21699.42</v>
      </c>
      <c r="G8" s="7">
        <f t="shared" ref="G8" si="3">G16</f>
        <v>14046.14</v>
      </c>
      <c r="H8" s="7">
        <f>H16</f>
        <v>0</v>
      </c>
      <c r="I8" s="7">
        <f t="shared" ref="I8:J8" si="4">I16</f>
        <v>0</v>
      </c>
      <c r="J8" s="7">
        <f t="shared" si="4"/>
        <v>0</v>
      </c>
      <c r="K8" s="7">
        <f t="shared" ref="K8" si="5">K16</f>
        <v>0</v>
      </c>
      <c r="L8" s="7">
        <f t="shared" ref="L8:L10" si="6">SUM(D8:K8)</f>
        <v>185139.02000000002</v>
      </c>
    </row>
    <row r="9" spans="1:17" ht="15.75" outlineLevel="1">
      <c r="A9" s="19"/>
      <c r="B9" s="19"/>
      <c r="C9" s="6" t="s">
        <v>3</v>
      </c>
      <c r="D9" s="7">
        <f>D17+D25+D33</f>
        <v>1773660.0699999998</v>
      </c>
      <c r="E9" s="7">
        <f t="shared" ref="E9:G9" si="7">E17+E25+E33</f>
        <v>1779720.04</v>
      </c>
      <c r="F9" s="7">
        <f t="shared" si="7"/>
        <v>1778895.22</v>
      </c>
      <c r="G9" s="7">
        <f t="shared" si="7"/>
        <v>1786566.8399999999</v>
      </c>
      <c r="H9" s="7">
        <f>H17+H25+H33</f>
        <v>1871500</v>
      </c>
      <c r="I9" s="7">
        <f t="shared" ref="I9:J9" si="8">I17+I25+I33</f>
        <v>1895200</v>
      </c>
      <c r="J9" s="7">
        <f t="shared" si="8"/>
        <v>1884100</v>
      </c>
      <c r="K9" s="7">
        <f t="shared" ref="K9" si="9">K17+K25+K33</f>
        <v>1881400</v>
      </c>
      <c r="L9" s="7">
        <f t="shared" si="6"/>
        <v>14651042.17</v>
      </c>
      <c r="M9" s="4"/>
      <c r="N9" s="4"/>
      <c r="O9" s="4"/>
      <c r="Q9" s="8"/>
    </row>
    <row r="10" spans="1:17" ht="15.75" outlineLevel="1">
      <c r="A10" s="19"/>
      <c r="B10" s="19"/>
      <c r="C10" s="6" t="s">
        <v>18</v>
      </c>
      <c r="D10" s="7">
        <f t="shared" ref="D10:I10" si="10">D26</f>
        <v>739.93</v>
      </c>
      <c r="E10" s="7">
        <f t="shared" si="10"/>
        <v>379.96</v>
      </c>
      <c r="F10" s="7" t="s">
        <v>28</v>
      </c>
      <c r="G10" s="7" t="str">
        <f t="shared" si="10"/>
        <v>-</v>
      </c>
      <c r="H10" s="7">
        <f t="shared" si="10"/>
        <v>48006.05</v>
      </c>
      <c r="I10" s="7">
        <f t="shared" si="10"/>
        <v>268800</v>
      </c>
      <c r="J10" s="7">
        <f t="shared" ref="J10:K10" si="11">J26</f>
        <v>0</v>
      </c>
      <c r="K10" s="7">
        <f t="shared" si="11"/>
        <v>0</v>
      </c>
      <c r="L10" s="7">
        <f t="shared" si="6"/>
        <v>317925.94</v>
      </c>
    </row>
    <row r="11" spans="1:17" ht="15.75" outlineLevel="1">
      <c r="A11" s="19"/>
      <c r="B11" s="19"/>
      <c r="C11" s="6" t="s">
        <v>6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f t="shared" si="2"/>
        <v>0</v>
      </c>
    </row>
    <row r="12" spans="1:17" ht="15.75" outlineLevel="1">
      <c r="A12" s="19"/>
      <c r="B12" s="19"/>
      <c r="C12" s="6" t="s">
        <v>19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si="2"/>
        <v>0</v>
      </c>
    </row>
    <row r="13" spans="1:17" ht="17.25" customHeight="1" outlineLevel="1">
      <c r="A13" s="19"/>
      <c r="B13" s="19"/>
      <c r="C13" s="6" t="s">
        <v>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2"/>
        <v>0</v>
      </c>
    </row>
    <row r="14" spans="1:17" ht="15.75">
      <c r="A14" s="18" t="s">
        <v>11</v>
      </c>
      <c r="B14" s="20" t="s">
        <v>15</v>
      </c>
      <c r="C14" s="1" t="s">
        <v>0</v>
      </c>
      <c r="D14" s="7">
        <f t="shared" ref="D14:J14" si="12">SUM(D15:D21)</f>
        <v>47518.21</v>
      </c>
      <c r="E14" s="7">
        <f t="shared" si="12"/>
        <v>117375.25</v>
      </c>
      <c r="F14" s="7">
        <f t="shared" si="12"/>
        <v>33994.639999999999</v>
      </c>
      <c r="G14" s="7">
        <f t="shared" si="12"/>
        <v>22012.98</v>
      </c>
      <c r="H14" s="7">
        <f t="shared" si="12"/>
        <v>14500</v>
      </c>
      <c r="I14" s="7">
        <f t="shared" si="12"/>
        <v>9600</v>
      </c>
      <c r="J14" s="7">
        <f t="shared" si="12"/>
        <v>2900</v>
      </c>
      <c r="K14" s="7">
        <f t="shared" ref="K14" si="13">SUM(K15:K21)</f>
        <v>200</v>
      </c>
      <c r="L14" s="7">
        <f>SUM(D14:K14)</f>
        <v>248101.08</v>
      </c>
    </row>
    <row r="15" spans="1:17" ht="15.75">
      <c r="A15" s="19"/>
      <c r="B15" s="21"/>
      <c r="C15" s="1" t="s">
        <v>1</v>
      </c>
      <c r="D15" s="7"/>
      <c r="E15" s="7"/>
      <c r="F15" s="7"/>
      <c r="G15" s="7"/>
      <c r="H15" s="7"/>
      <c r="I15" s="7"/>
      <c r="J15" s="7"/>
      <c r="K15" s="7"/>
      <c r="L15" s="7">
        <f t="shared" si="2"/>
        <v>0</v>
      </c>
    </row>
    <row r="16" spans="1:17" ht="15.75">
      <c r="A16" s="19"/>
      <c r="B16" s="21"/>
      <c r="C16" s="6" t="s">
        <v>2</v>
      </c>
      <c r="D16" s="7">
        <v>44818.21</v>
      </c>
      <c r="E16" s="7">
        <v>104575.25</v>
      </c>
      <c r="F16" s="7">
        <v>21699.42</v>
      </c>
      <c r="G16" s="7">
        <v>14046.14</v>
      </c>
      <c r="L16" s="7">
        <f t="shared" ref="L16:L17" si="14">SUM(D16:K16)</f>
        <v>185139.02000000002</v>
      </c>
    </row>
    <row r="17" spans="1:12" ht="15.75">
      <c r="A17" s="19"/>
      <c r="B17" s="21"/>
      <c r="C17" s="6" t="s">
        <v>3</v>
      </c>
      <c r="D17" s="7">
        <v>2700</v>
      </c>
      <c r="E17" s="7">
        <v>12800</v>
      </c>
      <c r="F17" s="7">
        <v>12295.22</v>
      </c>
      <c r="G17" s="7">
        <v>7966.84</v>
      </c>
      <c r="H17" s="7">
        <v>14500</v>
      </c>
      <c r="I17" s="7">
        <v>9600</v>
      </c>
      <c r="J17" s="7">
        <v>2900</v>
      </c>
      <c r="K17" s="7">
        <v>200</v>
      </c>
      <c r="L17" s="7">
        <f t="shared" si="14"/>
        <v>62962.06</v>
      </c>
    </row>
    <row r="18" spans="1:12" ht="15.75">
      <c r="A18" s="19"/>
      <c r="B18" s="21"/>
      <c r="C18" s="6" t="s">
        <v>18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f t="shared" si="2"/>
        <v>0</v>
      </c>
    </row>
    <row r="19" spans="1:12" ht="15.75">
      <c r="A19" s="19"/>
      <c r="B19" s="21"/>
      <c r="C19" s="6" t="s">
        <v>6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f t="shared" si="2"/>
        <v>0</v>
      </c>
    </row>
    <row r="20" spans="1:12" ht="15.75">
      <c r="A20" s="19"/>
      <c r="B20" s="21"/>
      <c r="C20" s="6" t="s">
        <v>19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f t="shared" si="2"/>
        <v>0</v>
      </c>
    </row>
    <row r="21" spans="1:12" ht="15.75">
      <c r="A21" s="19"/>
      <c r="B21" s="21"/>
      <c r="C21" s="6" t="s">
        <v>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f t="shared" si="2"/>
        <v>0</v>
      </c>
    </row>
    <row r="22" spans="1:12" ht="15.75" customHeight="1">
      <c r="A22" s="16" t="s">
        <v>12</v>
      </c>
      <c r="B22" s="16" t="s">
        <v>17</v>
      </c>
      <c r="C22" s="1" t="s">
        <v>0</v>
      </c>
      <c r="D22" s="7">
        <f t="shared" ref="D22:I22" si="15">D25+D26</f>
        <v>675000</v>
      </c>
      <c r="E22" s="7">
        <f t="shared" si="15"/>
        <v>639000</v>
      </c>
      <c r="F22" s="7">
        <f t="shared" si="15"/>
        <v>617800</v>
      </c>
      <c r="G22" s="7">
        <f>G25</f>
        <v>617800</v>
      </c>
      <c r="H22" s="7">
        <f t="shared" si="15"/>
        <v>662506.05000000005</v>
      </c>
      <c r="I22" s="7">
        <f t="shared" si="15"/>
        <v>769500</v>
      </c>
      <c r="J22" s="7">
        <f t="shared" ref="J22:K22" si="16">J25+J26</f>
        <v>500700</v>
      </c>
      <c r="K22" s="7">
        <f t="shared" si="16"/>
        <v>500700</v>
      </c>
      <c r="L22" s="7">
        <f>SUM(D22:K22)</f>
        <v>4983006.05</v>
      </c>
    </row>
    <row r="23" spans="1:12" ht="15.75" customHeight="1">
      <c r="A23" s="16"/>
      <c r="B23" s="16"/>
      <c r="C23" s="1" t="s">
        <v>1</v>
      </c>
      <c r="D23" s="7"/>
      <c r="E23" s="7"/>
      <c r="F23" s="7"/>
      <c r="G23" s="7"/>
      <c r="H23" s="7"/>
      <c r="I23" s="7"/>
      <c r="J23" s="7"/>
      <c r="K23" s="7"/>
      <c r="L23" s="7">
        <f t="shared" si="2"/>
        <v>0</v>
      </c>
    </row>
    <row r="24" spans="1:12" ht="15.75">
      <c r="A24" s="16"/>
      <c r="B24" s="16"/>
      <c r="C24" s="6" t="s">
        <v>2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f t="shared" si="2"/>
        <v>0</v>
      </c>
    </row>
    <row r="25" spans="1:12" ht="15.75">
      <c r="A25" s="16"/>
      <c r="B25" s="16"/>
      <c r="C25" s="6" t="s">
        <v>3</v>
      </c>
      <c r="D25" s="7">
        <f>675000-D26</f>
        <v>674260.07</v>
      </c>
      <c r="E25" s="7">
        <v>638620.04</v>
      </c>
      <c r="F25" s="7">
        <v>617800</v>
      </c>
      <c r="G25" s="7">
        <v>617800</v>
      </c>
      <c r="H25" s="7">
        <v>614500</v>
      </c>
      <c r="I25" s="7">
        <v>500700</v>
      </c>
      <c r="J25" s="7">
        <v>500700</v>
      </c>
      <c r="K25" s="7">
        <v>500700</v>
      </c>
      <c r="L25" s="7">
        <f t="shared" ref="L25:L26" si="17">SUM(D25:K25)</f>
        <v>4665080.1099999994</v>
      </c>
    </row>
    <row r="26" spans="1:12" ht="15.75">
      <c r="A26" s="16"/>
      <c r="B26" s="16"/>
      <c r="C26" s="6" t="s">
        <v>18</v>
      </c>
      <c r="D26" s="7">
        <v>739.93</v>
      </c>
      <c r="E26" s="7">
        <v>379.96</v>
      </c>
      <c r="F26" s="7">
        <v>0</v>
      </c>
      <c r="G26" s="7" t="s">
        <v>28</v>
      </c>
      <c r="H26" s="7">
        <v>48006.05</v>
      </c>
      <c r="I26" s="7">
        <v>268800</v>
      </c>
      <c r="J26" s="7">
        <v>0</v>
      </c>
      <c r="K26" s="7">
        <v>0</v>
      </c>
      <c r="L26" s="7">
        <f t="shared" si="17"/>
        <v>317925.94</v>
      </c>
    </row>
    <row r="27" spans="1:12" ht="15.75">
      <c r="A27" s="16"/>
      <c r="B27" s="16"/>
      <c r="C27" s="6" t="s">
        <v>6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f t="shared" si="2"/>
        <v>0</v>
      </c>
    </row>
    <row r="28" spans="1:12" ht="15.75">
      <c r="A28" s="16"/>
      <c r="B28" s="16"/>
      <c r="C28" s="6" t="s">
        <v>19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f t="shared" si="2"/>
        <v>0</v>
      </c>
    </row>
    <row r="29" spans="1:12" ht="15.75">
      <c r="A29" s="16"/>
      <c r="B29" s="16"/>
      <c r="C29" s="6" t="s">
        <v>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f t="shared" si="2"/>
        <v>0</v>
      </c>
    </row>
    <row r="30" spans="1:12" ht="15.75">
      <c r="A30" s="17" t="s">
        <v>13</v>
      </c>
      <c r="B30" s="16" t="s">
        <v>16</v>
      </c>
      <c r="C30" s="1" t="s">
        <v>0</v>
      </c>
      <c r="D30" s="7">
        <f t="shared" ref="D30:I30" si="18">D33</f>
        <v>1096700</v>
      </c>
      <c r="E30" s="7">
        <f t="shared" si="18"/>
        <v>1128300</v>
      </c>
      <c r="F30" s="7">
        <f t="shared" si="18"/>
        <v>1148800</v>
      </c>
      <c r="G30" s="7">
        <f t="shared" si="18"/>
        <v>1160800</v>
      </c>
      <c r="H30" s="7">
        <f t="shared" si="18"/>
        <v>1242500</v>
      </c>
      <c r="I30" s="7">
        <f t="shared" si="18"/>
        <v>1384900</v>
      </c>
      <c r="J30" s="7">
        <f t="shared" ref="J30:K30" si="19">J33</f>
        <v>1380500</v>
      </c>
      <c r="K30" s="7">
        <f t="shared" si="19"/>
        <v>1380500</v>
      </c>
      <c r="L30" s="7">
        <f>SUM(D30:K30)</f>
        <v>9923000</v>
      </c>
    </row>
    <row r="31" spans="1:12" ht="15.75" customHeight="1">
      <c r="A31" s="17"/>
      <c r="B31" s="16"/>
      <c r="C31" s="1" t="s">
        <v>1</v>
      </c>
      <c r="D31" s="7"/>
      <c r="E31" s="7"/>
      <c r="F31" s="7"/>
      <c r="G31" s="7"/>
      <c r="H31" s="7"/>
      <c r="I31" s="7"/>
      <c r="J31" s="7"/>
      <c r="K31" s="7"/>
      <c r="L31" s="7">
        <f t="shared" si="2"/>
        <v>0</v>
      </c>
    </row>
    <row r="32" spans="1:12" ht="15.75">
      <c r="A32" s="17"/>
      <c r="B32" s="16"/>
      <c r="C32" s="6" t="s">
        <v>2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f t="shared" si="2"/>
        <v>0</v>
      </c>
    </row>
    <row r="33" spans="1:12" ht="15.75">
      <c r="A33" s="17"/>
      <c r="B33" s="16"/>
      <c r="C33" s="6" t="s">
        <v>3</v>
      </c>
      <c r="D33" s="7">
        <v>1096700</v>
      </c>
      <c r="E33" s="7">
        <v>1128300</v>
      </c>
      <c r="F33" s="7">
        <v>1148800</v>
      </c>
      <c r="G33" s="7">
        <v>1160800</v>
      </c>
      <c r="H33" s="7">
        <v>1242500</v>
      </c>
      <c r="I33" s="7">
        <v>1384900</v>
      </c>
      <c r="J33" s="7">
        <v>1380500</v>
      </c>
      <c r="K33" s="7">
        <v>1380500</v>
      </c>
      <c r="L33" s="7">
        <f>SUM(D33:K33)</f>
        <v>9923000</v>
      </c>
    </row>
    <row r="34" spans="1:12" ht="15.75">
      <c r="A34" s="17"/>
      <c r="B34" s="16"/>
      <c r="C34" s="6" t="s">
        <v>18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</row>
    <row r="35" spans="1:12" ht="15.75">
      <c r="A35" s="17"/>
      <c r="B35" s="16"/>
      <c r="C35" s="6" t="s">
        <v>6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ht="15.75">
      <c r="A36" s="17"/>
      <c r="B36" s="16"/>
      <c r="C36" s="6" t="s">
        <v>19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</row>
    <row r="37" spans="1:12" ht="16.5" customHeight="1">
      <c r="A37" s="17"/>
      <c r="B37" s="16"/>
      <c r="C37" s="6" t="s">
        <v>4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</row>
  </sheetData>
  <mergeCells count="14">
    <mergeCell ref="F1:L1"/>
    <mergeCell ref="A22:A29"/>
    <mergeCell ref="B22:B29"/>
    <mergeCell ref="A30:A37"/>
    <mergeCell ref="B30:B37"/>
    <mergeCell ref="B6:B13"/>
    <mergeCell ref="A6:A13"/>
    <mergeCell ref="B14:B21"/>
    <mergeCell ref="A14:A21"/>
    <mergeCell ref="A2:L2"/>
    <mergeCell ref="A4:A5"/>
    <mergeCell ref="B4:B5"/>
    <mergeCell ref="C4:C5"/>
    <mergeCell ref="D4:L4"/>
  </mergeCells>
  <phoneticPr fontId="0" type="noConversion"/>
  <pageMargins left="0.70866141732283472" right="0.70866141732283472" top="0.59055118110236227" bottom="0.19685039370078741" header="0.31496062992125984" footer="0.31496062992125984"/>
  <pageSetup paperSize="9" scale="53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ГПприл5-объемыОценка</vt:lpstr>
      <vt:lpstr>Лист1</vt:lpstr>
      <vt:lpstr>'ГПприл5-объемыОценка'!Заголовки_для_печати</vt:lpstr>
      <vt:lpstr>'ГПприл5-объемыОценка'!Область_печати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2018-10-29T09:56:32Z</cp:lastPrinted>
  <dcterms:created xsi:type="dcterms:W3CDTF">2013-07-29T03:10:57Z</dcterms:created>
  <dcterms:modified xsi:type="dcterms:W3CDTF">2018-11-02T05:14:51Z</dcterms:modified>
</cp:coreProperties>
</file>