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20955" windowHeight="99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52" i="1"/>
  <c r="E52"/>
  <c r="C52"/>
  <c r="I40"/>
  <c r="H40"/>
  <c r="G40"/>
  <c r="F40"/>
  <c r="E40"/>
  <c r="D40"/>
  <c r="C40"/>
  <c r="I33"/>
  <c r="H33"/>
  <c r="G33"/>
  <c r="F33"/>
  <c r="E33"/>
  <c r="D33"/>
  <c r="C33"/>
  <c r="I29"/>
  <c r="H29"/>
  <c r="G29"/>
  <c r="F29"/>
  <c r="E29"/>
  <c r="D29"/>
  <c r="C29"/>
  <c r="I26"/>
  <c r="H26"/>
  <c r="G26"/>
  <c r="F26"/>
  <c r="E26"/>
  <c r="D26"/>
  <c r="C26"/>
  <c r="I20"/>
  <c r="H20"/>
  <c r="G20"/>
  <c r="F20"/>
  <c r="E20"/>
  <c r="D20"/>
  <c r="C20"/>
  <c r="I8"/>
  <c r="I52" s="1"/>
  <c r="H8"/>
  <c r="G8"/>
  <c r="F8"/>
  <c r="E8"/>
  <c r="D8"/>
  <c r="C8"/>
  <c r="F52" l="1"/>
  <c r="G52"/>
  <c r="H52"/>
</calcChain>
</file>

<file path=xl/sharedStrings.xml><?xml version="1.0" encoding="utf-8"?>
<sst xmlns="http://schemas.openxmlformats.org/spreadsheetml/2006/main" count="81" uniqueCount="79">
  <si>
    <t>рублей</t>
  </si>
  <si>
    <t>Наименование</t>
  </si>
  <si>
    <t>КБК</t>
  </si>
  <si>
    <t>Прогноз 2017 год</t>
  </si>
  <si>
    <t>Прогноз 2018 год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</si>
  <si>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</si>
  <si>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18211603010010000140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</si>
  <si>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</si>
  <si>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18211603030010000140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</si>
  <si>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
</t>
  </si>
  <si>
    <t>18211606000010000140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</si>
  <si>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</si>
  <si>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18811608010010000140</t>
  </si>
  <si>
    <t>14111608010010000140</t>
  </si>
  <si>
    <t>14111608020010000140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</si>
  <si>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</si>
  <si>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87511621050050000140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</si>
  <si>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</si>
  <si>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80611623051050000140</t>
  </si>
  <si>
    <t>Денежные взыскания (штрафы) за нарушение законодательства об охране и использовании животного мира</t>
  </si>
  <si>
    <t>07611625030010000140</t>
  </si>
  <si>
    <t>Денежные взыскания (штрафы) за нарушение законодательства в области охраны окружающей среды</t>
  </si>
  <si>
    <t>14111625050010000140</t>
  </si>
  <si>
    <t>Денежные взыскания (штрафы) за нарушение земельного законодательства</t>
  </si>
  <si>
    <t>32111625060010000140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</si>
  <si>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</si>
  <si>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</si>
  <si>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14111628000010000140</t>
  </si>
  <si>
    <t>18811628000010000140</t>
  </si>
  <si>
    <t>Прочие денежные взыскания (штрафы) за правонарушения в области дорожного движения</t>
  </si>
  <si>
    <t>18811630030010000140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</si>
  <si>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</si>
  <si>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80211632000050000140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</si>
  <si>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</si>
  <si>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07611635030050000140</t>
  </si>
  <si>
    <t>Денежные взыскания (штрафы) за нарушение законодательства Российской Федерации об электроэнергетике</t>
  </si>
  <si>
    <t>49811641000010000140</t>
  </si>
  <si>
    <t>Денежные   взыскания   (штрафы)   за   нарушение законодательства   Российской    Федерации    об административных                правонарушениях, предусмотренные    статьей     20.25     Кодекса     Российской   Федерации    об    административных правонарушениях</t>
  </si>
  <si>
    <t>00011643000010000140</t>
  </si>
  <si>
    <t>17711643000010000140</t>
  </si>
  <si>
    <t>18811643000010000140</t>
  </si>
  <si>
    <t>19211643000010000140</t>
  </si>
  <si>
    <t>03011643000010000140</t>
  </si>
  <si>
    <t>49811643000010000140</t>
  </si>
  <si>
    <t>Денежные   взыскания   (штрафы)   за   нарушение законодательства   Российской    Федерации    опромышленной безопасности</t>
  </si>
  <si>
    <t>49811645000010000140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</si>
  <si>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</si>
  <si>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00011690050050000140</t>
  </si>
  <si>
    <t>07611690050050000140</t>
  </si>
  <si>
    <t>14111690050050000140</t>
  </si>
  <si>
    <t>18811690050050000140</t>
  </si>
  <si>
    <t>19211690050050000140</t>
  </si>
  <si>
    <t>06911690050050000140</t>
  </si>
  <si>
    <t>80611690050050000140</t>
  </si>
  <si>
    <t>41511690050050000140</t>
  </si>
  <si>
    <t>17711690050050000140</t>
  </si>
  <si>
    <t>03011690050050000140</t>
  </si>
  <si>
    <t>08111690050050000140</t>
  </si>
  <si>
    <t>Итого</t>
  </si>
  <si>
    <t>Денежные взыскания (штрафы) за нарушение бюджетного законадательства (в части бюджетов муниципальных районов)</t>
  </si>
  <si>
    <t>11911618050050000140</t>
  </si>
  <si>
    <t>18811625050010000140</t>
  </si>
  <si>
    <t>Денежные взыскания (штрафы) за нарушение водного законадательства</t>
  </si>
  <si>
    <t>14111625085050000140</t>
  </si>
  <si>
    <t>Денежные взыскания (штрафы) за нарушение законодательства Р Ф о контрактной системе в сфере закупок товаров, работ, услуг для обеспечения государственных и муниципальных районов</t>
  </si>
  <si>
    <t>16111633050050000140</t>
  </si>
  <si>
    <t>11911633050050000140</t>
  </si>
  <si>
    <t>факт 2015 год</t>
  </si>
  <si>
    <t>план 2016 год</t>
  </si>
  <si>
    <t>Факт 9 месяцев 2016 год</t>
  </si>
  <si>
    <t>Ожидаемое 2016 г</t>
  </si>
  <si>
    <t>Прогноз 2019 год</t>
  </si>
  <si>
    <t>11911632000050000140</t>
  </si>
  <si>
    <t>00011633050050000140</t>
  </si>
  <si>
    <t>00011635030050000140</t>
  </si>
  <si>
    <t>04811635030050000140</t>
  </si>
  <si>
    <t>32111690050050000140</t>
  </si>
  <si>
    <t>Прогноз поступлений административных штрафов в 2017 г</t>
  </si>
  <si>
    <t>Приложение 11 к Пояснительной записке</t>
  </si>
</sst>
</file>

<file path=xl/styles.xml><?xml version="1.0" encoding="utf-8"?>
<styleSheet xmlns="http://schemas.openxmlformats.org/spreadsheetml/2006/main">
  <numFmts count="1">
    <numFmt numFmtId="164" formatCode="#,##0.00;[Red]\-#,##0.00;&quot;-&quot;"/>
  </numFmts>
  <fonts count="4">
    <font>
      <sz val="11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1" fillId="0" borderId="0" xfId="0" applyFont="1" applyAlignment="1"/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49" fontId="0" fillId="0" borderId="1" xfId="0" applyNumberFormat="1" applyBorder="1"/>
    <xf numFmtId="164" fontId="0" fillId="0" borderId="1" xfId="0" applyNumberFormat="1" applyBorder="1"/>
    <xf numFmtId="0" fontId="2" fillId="0" borderId="1" xfId="0" applyFont="1" applyBorder="1" applyAlignment="1">
      <alignment wrapText="1"/>
    </xf>
    <xf numFmtId="49" fontId="2" fillId="0" borderId="1" xfId="0" applyNumberFormat="1" applyFont="1" applyBorder="1"/>
    <xf numFmtId="164" fontId="2" fillId="0" borderId="1" xfId="0" applyNumberFormat="1" applyFont="1" applyBorder="1"/>
    <xf numFmtId="0" fontId="0" fillId="0" borderId="1" xfId="0" applyFont="1" applyBorder="1" applyAlignment="1">
      <alignment wrapText="1"/>
    </xf>
    <xf numFmtId="49" fontId="0" fillId="0" borderId="1" xfId="0" applyNumberForma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0" fontId="0" fillId="0" borderId="1" xfId="0" applyBorder="1"/>
    <xf numFmtId="0" fontId="3" fillId="0" borderId="0" xfId="0" applyFont="1" applyAlignment="1">
      <alignment wrapText="1"/>
    </xf>
    <xf numFmtId="49" fontId="0" fillId="0" borderId="1" xfId="0" applyNumberFormat="1" applyBorder="1" applyAlignment="1">
      <alignment horizontal="left" wrapText="1"/>
    </xf>
    <xf numFmtId="164" fontId="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2"/>
  <sheetViews>
    <sheetView tabSelected="1" workbookViewId="0">
      <selection activeCell="G2" sqref="G2"/>
    </sheetView>
  </sheetViews>
  <sheetFormatPr defaultRowHeight="15"/>
  <cols>
    <col min="1" max="1" width="42.7109375" style="1" customWidth="1"/>
    <col min="2" max="2" width="29.7109375" style="1" customWidth="1"/>
    <col min="3" max="3" width="16" style="2" customWidth="1"/>
    <col min="4" max="4" width="13.85546875" style="2" customWidth="1"/>
    <col min="5" max="5" width="24.42578125" style="2" customWidth="1"/>
    <col min="6" max="6" width="18.140625" style="2" customWidth="1"/>
    <col min="7" max="7" width="16.85546875" style="2" customWidth="1"/>
    <col min="8" max="9" width="16.85546875" customWidth="1"/>
    <col min="10" max="10" width="11.140625" customWidth="1"/>
    <col min="11" max="11" width="22.7109375" customWidth="1"/>
    <col min="12" max="12" width="35.7109375" customWidth="1"/>
    <col min="13" max="14" width="9.5703125" bestFit="1" customWidth="1"/>
  </cols>
  <sheetData>
    <row r="1" spans="1:14">
      <c r="G1" s="2" t="s">
        <v>78</v>
      </c>
    </row>
    <row r="2" spans="1:14" ht="18">
      <c r="B2" s="3" t="s">
        <v>77</v>
      </c>
    </row>
    <row r="3" spans="1:14">
      <c r="G3" s="2" t="s">
        <v>0</v>
      </c>
    </row>
    <row r="4" spans="1:14" ht="54" customHeight="1">
      <c r="A4" s="4" t="s">
        <v>1</v>
      </c>
      <c r="B4" s="4" t="s">
        <v>2</v>
      </c>
      <c r="C4" s="17" t="s">
        <v>67</v>
      </c>
      <c r="D4" s="17" t="s">
        <v>68</v>
      </c>
      <c r="E4" s="17" t="s">
        <v>69</v>
      </c>
      <c r="F4" s="17" t="s">
        <v>70</v>
      </c>
      <c r="G4" s="17" t="s">
        <v>3</v>
      </c>
      <c r="H4" s="17" t="s">
        <v>4</v>
      </c>
      <c r="I4" s="17" t="s">
        <v>71</v>
      </c>
    </row>
    <row r="5" spans="1:14" ht="105">
      <c r="A5" s="5" t="s">
        <v>5</v>
      </c>
      <c r="B5" s="6" t="s">
        <v>6</v>
      </c>
      <c r="C5" s="7">
        <v>6150</v>
      </c>
      <c r="D5" s="7">
        <v>1000</v>
      </c>
      <c r="E5" s="7">
        <v>-2950</v>
      </c>
      <c r="F5" s="7">
        <v>2000</v>
      </c>
      <c r="G5" s="7">
        <v>2000</v>
      </c>
      <c r="H5" s="7"/>
      <c r="I5" s="7"/>
      <c r="K5" s="15"/>
      <c r="L5" s="15"/>
      <c r="M5" s="15"/>
      <c r="N5" s="15"/>
    </row>
    <row r="6" spans="1:14" ht="90">
      <c r="A6" s="5" t="s">
        <v>7</v>
      </c>
      <c r="B6" s="6" t="s">
        <v>8</v>
      </c>
      <c r="C6" s="7">
        <v>7917.28</v>
      </c>
      <c r="D6" s="7">
        <v>7000</v>
      </c>
      <c r="E6" s="7">
        <v>2969.74</v>
      </c>
      <c r="F6" s="7">
        <v>8000</v>
      </c>
      <c r="G6" s="7">
        <v>10000</v>
      </c>
      <c r="H6" s="7"/>
      <c r="I6" s="7"/>
      <c r="K6" s="15"/>
      <c r="L6" s="15"/>
      <c r="M6" s="15"/>
      <c r="N6" s="15"/>
    </row>
    <row r="7" spans="1:14" ht="105">
      <c r="A7" s="5" t="s">
        <v>9</v>
      </c>
      <c r="B7" s="6" t="s">
        <v>10</v>
      </c>
      <c r="C7" s="7"/>
      <c r="D7" s="7"/>
      <c r="E7" s="7"/>
      <c r="F7" s="7">
        <v>0</v>
      </c>
      <c r="G7" s="7">
        <v>0</v>
      </c>
      <c r="H7" s="7">
        <v>0</v>
      </c>
      <c r="I7" s="7">
        <v>0</v>
      </c>
      <c r="K7" s="15"/>
      <c r="L7" s="15"/>
      <c r="M7" s="15"/>
      <c r="N7" s="15"/>
    </row>
    <row r="8" spans="1:14" ht="77.25">
      <c r="A8" s="8" t="s">
        <v>11</v>
      </c>
      <c r="B8" s="9" t="s">
        <v>12</v>
      </c>
      <c r="C8" s="10">
        <f>SUM(C9:C11)</f>
        <v>240000</v>
      </c>
      <c r="D8" s="10">
        <f t="shared" ref="D8:I8" si="0">SUM(D9:D11)</f>
        <v>170000</v>
      </c>
      <c r="E8" s="10">
        <f t="shared" si="0"/>
        <v>252000</v>
      </c>
      <c r="F8" s="10">
        <f t="shared" si="0"/>
        <v>330000</v>
      </c>
      <c r="G8" s="10">
        <f t="shared" si="0"/>
        <v>330000</v>
      </c>
      <c r="H8" s="10">
        <f t="shared" si="0"/>
        <v>300000</v>
      </c>
      <c r="I8" s="10">
        <f t="shared" si="0"/>
        <v>300000</v>
      </c>
      <c r="K8" s="15"/>
      <c r="L8" s="15"/>
      <c r="M8" s="15"/>
      <c r="N8" s="15"/>
    </row>
    <row r="9" spans="1:14">
      <c r="A9" s="5"/>
      <c r="B9" s="6" t="s">
        <v>12</v>
      </c>
      <c r="C9" s="7">
        <v>225000</v>
      </c>
      <c r="D9" s="7">
        <v>170000</v>
      </c>
      <c r="E9" s="7">
        <v>252000</v>
      </c>
      <c r="F9" s="7">
        <v>330000</v>
      </c>
      <c r="G9" s="7">
        <v>330000</v>
      </c>
      <c r="H9" s="7">
        <v>300000</v>
      </c>
      <c r="I9" s="7">
        <v>300000</v>
      </c>
      <c r="K9" s="15"/>
      <c r="L9" s="15"/>
      <c r="M9" s="15"/>
      <c r="N9" s="15"/>
    </row>
    <row r="10" spans="1:14">
      <c r="A10" s="5"/>
      <c r="B10" s="6" t="s">
        <v>13</v>
      </c>
      <c r="C10" s="7">
        <v>5000</v>
      </c>
      <c r="D10" s="7"/>
      <c r="E10" s="7">
        <v>0</v>
      </c>
      <c r="F10" s="7"/>
      <c r="G10" s="7"/>
      <c r="H10" s="7"/>
      <c r="I10" s="7"/>
      <c r="K10" s="15"/>
      <c r="L10" s="15"/>
      <c r="M10" s="15"/>
      <c r="N10" s="15"/>
    </row>
    <row r="11" spans="1:14">
      <c r="A11" s="5"/>
      <c r="B11" s="6" t="s">
        <v>14</v>
      </c>
      <c r="C11" s="7">
        <v>10000</v>
      </c>
      <c r="D11" s="7"/>
      <c r="E11" s="7"/>
      <c r="F11" s="7"/>
      <c r="G11" s="7"/>
      <c r="H11" s="7"/>
      <c r="I11" s="7"/>
      <c r="K11" s="15"/>
      <c r="L11" s="15"/>
      <c r="M11" s="15"/>
      <c r="N11" s="15"/>
    </row>
    <row r="12" spans="1:14" ht="60">
      <c r="A12" s="5" t="s">
        <v>59</v>
      </c>
      <c r="B12" s="6" t="s">
        <v>60</v>
      </c>
      <c r="C12" s="7">
        <v>0</v>
      </c>
      <c r="D12" s="7">
        <v>0</v>
      </c>
      <c r="E12" s="7">
        <v>10000</v>
      </c>
      <c r="F12" s="7">
        <v>10000</v>
      </c>
      <c r="G12" s="7">
        <v>0</v>
      </c>
      <c r="H12" s="7">
        <v>0</v>
      </c>
      <c r="I12" s="7">
        <v>0</v>
      </c>
      <c r="K12" s="15"/>
      <c r="L12" s="15"/>
      <c r="M12" s="15"/>
      <c r="N12" s="15"/>
    </row>
    <row r="13" spans="1:14" ht="75">
      <c r="A13" s="5" t="s">
        <v>15</v>
      </c>
      <c r="B13" s="6" t="s">
        <v>16</v>
      </c>
      <c r="C13" s="7">
        <v>692219.31</v>
      </c>
      <c r="D13" s="7"/>
      <c r="E13" s="7"/>
      <c r="F13" s="7">
        <v>0</v>
      </c>
      <c r="G13" s="7">
        <v>0</v>
      </c>
      <c r="H13" s="7">
        <v>0</v>
      </c>
      <c r="I13" s="7">
        <v>0</v>
      </c>
      <c r="K13" s="15"/>
      <c r="L13" s="15"/>
      <c r="M13" s="15"/>
      <c r="N13" s="15"/>
    </row>
    <row r="14" spans="1:14" ht="105">
      <c r="A14" s="5" t="s">
        <v>17</v>
      </c>
      <c r="B14" s="6" t="s">
        <v>18</v>
      </c>
      <c r="C14" s="7">
        <v>162886.68</v>
      </c>
      <c r="D14" s="7"/>
      <c r="E14" s="7"/>
      <c r="F14" s="7">
        <v>0</v>
      </c>
      <c r="G14" s="7">
        <v>0</v>
      </c>
      <c r="H14" s="7">
        <v>0</v>
      </c>
      <c r="I14" s="7">
        <v>0</v>
      </c>
      <c r="K14" s="15"/>
      <c r="L14" s="15"/>
      <c r="M14" s="15"/>
      <c r="N14" s="15"/>
    </row>
    <row r="15" spans="1:14" ht="45">
      <c r="A15" s="5" t="s">
        <v>19</v>
      </c>
      <c r="B15" s="6" t="s">
        <v>20</v>
      </c>
      <c r="C15" s="7">
        <v>37000</v>
      </c>
      <c r="D15" s="7">
        <v>35000</v>
      </c>
      <c r="E15" s="7">
        <v>8000</v>
      </c>
      <c r="F15" s="7">
        <v>10000</v>
      </c>
      <c r="G15" s="7">
        <v>10000</v>
      </c>
      <c r="H15" s="7">
        <v>10000</v>
      </c>
      <c r="I15" s="7">
        <v>10000</v>
      </c>
      <c r="K15" s="15"/>
      <c r="L15" s="15"/>
      <c r="M15" s="15"/>
      <c r="N15" s="15"/>
    </row>
    <row r="16" spans="1:14" ht="45">
      <c r="A16" s="11" t="s">
        <v>21</v>
      </c>
      <c r="B16" s="12" t="s">
        <v>22</v>
      </c>
      <c r="C16" s="7">
        <v>140000</v>
      </c>
      <c r="D16" s="7">
        <v>220000</v>
      </c>
      <c r="E16" s="7">
        <v>210000</v>
      </c>
      <c r="F16" s="7">
        <v>220000</v>
      </c>
      <c r="G16" s="7">
        <v>200000</v>
      </c>
      <c r="H16" s="7">
        <v>200000</v>
      </c>
      <c r="I16" s="7">
        <v>200000</v>
      </c>
      <c r="K16" s="15"/>
      <c r="L16" s="15"/>
      <c r="M16" s="15"/>
      <c r="N16" s="15"/>
    </row>
    <row r="17" spans="1:14">
      <c r="A17" s="11"/>
      <c r="B17" s="12" t="s">
        <v>61</v>
      </c>
      <c r="C17" s="7">
        <v>934.58</v>
      </c>
      <c r="D17" s="7">
        <v>0</v>
      </c>
      <c r="E17" s="7">
        <v>-934.58</v>
      </c>
      <c r="F17" s="7">
        <v>-934.58</v>
      </c>
      <c r="G17" s="7">
        <v>0</v>
      </c>
      <c r="H17" s="7">
        <v>0</v>
      </c>
      <c r="I17" s="7">
        <v>0</v>
      </c>
      <c r="K17" s="15"/>
      <c r="L17" s="15"/>
      <c r="M17" s="15"/>
      <c r="N17" s="15"/>
    </row>
    <row r="18" spans="1:14" ht="30">
      <c r="A18" s="5" t="s">
        <v>23</v>
      </c>
      <c r="B18" s="12" t="s">
        <v>24</v>
      </c>
      <c r="C18" s="7">
        <v>269700</v>
      </c>
      <c r="D18" s="7">
        <v>395000</v>
      </c>
      <c r="E18" s="7">
        <v>390000</v>
      </c>
      <c r="F18" s="7">
        <v>395000</v>
      </c>
      <c r="G18" s="7">
        <v>400000</v>
      </c>
      <c r="H18" s="7">
        <v>400000</v>
      </c>
      <c r="I18" s="7">
        <v>400000</v>
      </c>
      <c r="K18" s="15"/>
      <c r="L18" s="15"/>
      <c r="M18" s="15"/>
      <c r="N18" s="15"/>
    </row>
    <row r="19" spans="1:14" ht="30">
      <c r="A19" s="5" t="s">
        <v>62</v>
      </c>
      <c r="B19" s="12" t="s">
        <v>63</v>
      </c>
      <c r="C19" s="7">
        <v>10000</v>
      </c>
      <c r="D19" s="7"/>
      <c r="E19" s="7">
        <v>10000</v>
      </c>
      <c r="F19" s="7">
        <v>10000</v>
      </c>
      <c r="G19" s="7">
        <v>10000</v>
      </c>
      <c r="H19" s="7">
        <v>10000</v>
      </c>
      <c r="I19" s="7">
        <v>10000</v>
      </c>
      <c r="K19" s="15"/>
      <c r="L19" s="15"/>
      <c r="M19" s="15"/>
      <c r="N19" s="15"/>
    </row>
    <row r="20" spans="1:14" ht="77.25">
      <c r="A20" s="8" t="s">
        <v>25</v>
      </c>
      <c r="B20" s="13" t="s">
        <v>26</v>
      </c>
      <c r="C20" s="10">
        <f>SUM(C21:C22)</f>
        <v>527000</v>
      </c>
      <c r="D20" s="10">
        <f t="shared" ref="D20:I20" si="1">SUM(D21:D22)</f>
        <v>474000</v>
      </c>
      <c r="E20" s="10">
        <f t="shared" si="1"/>
        <v>521500</v>
      </c>
      <c r="F20" s="10">
        <f t="shared" si="1"/>
        <v>527000</v>
      </c>
      <c r="G20" s="10">
        <f t="shared" si="1"/>
        <v>530000</v>
      </c>
      <c r="H20" s="10">
        <f t="shared" si="1"/>
        <v>530000</v>
      </c>
      <c r="I20" s="10">
        <f t="shared" si="1"/>
        <v>530000</v>
      </c>
      <c r="K20" s="15"/>
      <c r="L20" s="15"/>
      <c r="M20" s="15"/>
      <c r="N20" s="15"/>
    </row>
    <row r="21" spans="1:14">
      <c r="A21" s="11"/>
      <c r="B21" s="12" t="s">
        <v>27</v>
      </c>
      <c r="C21" s="7">
        <v>527000</v>
      </c>
      <c r="D21" s="7">
        <v>470000</v>
      </c>
      <c r="E21" s="7">
        <v>518500</v>
      </c>
      <c r="F21" s="7">
        <v>527000</v>
      </c>
      <c r="G21" s="7">
        <v>530000</v>
      </c>
      <c r="H21" s="7">
        <v>530000</v>
      </c>
      <c r="I21" s="7">
        <v>530000</v>
      </c>
      <c r="K21" s="15"/>
      <c r="L21" s="15"/>
      <c r="M21" s="15"/>
      <c r="N21" s="15"/>
    </row>
    <row r="22" spans="1:14">
      <c r="A22" s="11"/>
      <c r="B22" s="12" t="s">
        <v>28</v>
      </c>
      <c r="C22" s="7">
        <v>0</v>
      </c>
      <c r="D22" s="7">
        <v>4000</v>
      </c>
      <c r="E22" s="7">
        <v>3000</v>
      </c>
      <c r="F22" s="7"/>
      <c r="G22" s="7"/>
      <c r="H22" s="7"/>
      <c r="I22" s="7"/>
      <c r="K22" s="15"/>
      <c r="L22" s="15"/>
      <c r="M22" s="15"/>
      <c r="N22" s="15"/>
    </row>
    <row r="23" spans="1:14" ht="45">
      <c r="A23" s="5" t="s">
        <v>29</v>
      </c>
      <c r="B23" s="6" t="s">
        <v>30</v>
      </c>
      <c r="C23" s="7">
        <v>18300</v>
      </c>
      <c r="D23" s="7">
        <v>20000</v>
      </c>
      <c r="E23" s="7">
        <v>9500</v>
      </c>
      <c r="F23" s="7">
        <v>10000</v>
      </c>
      <c r="G23" s="7">
        <v>10000</v>
      </c>
      <c r="H23" s="7">
        <v>10000</v>
      </c>
      <c r="I23" s="7">
        <v>10000</v>
      </c>
      <c r="K23" s="15"/>
      <c r="L23" s="15"/>
      <c r="M23" s="15"/>
      <c r="N23" s="15"/>
    </row>
    <row r="24" spans="1:14" ht="60">
      <c r="A24" s="5" t="s">
        <v>31</v>
      </c>
      <c r="B24" s="12" t="s">
        <v>32</v>
      </c>
      <c r="C24" s="7">
        <v>1132886.3</v>
      </c>
      <c r="D24" s="7"/>
      <c r="E24" s="7"/>
      <c r="F24" s="7">
        <v>649171.09</v>
      </c>
      <c r="G24" s="7">
        <v>188260</v>
      </c>
      <c r="H24" s="7">
        <v>188260</v>
      </c>
      <c r="I24" s="7">
        <v>188260</v>
      </c>
      <c r="K24" s="15"/>
      <c r="L24" s="15"/>
      <c r="M24" s="15"/>
      <c r="N24" s="15"/>
    </row>
    <row r="25" spans="1:14" ht="60">
      <c r="A25" s="5" t="s">
        <v>31</v>
      </c>
      <c r="B25" s="12" t="s">
        <v>72</v>
      </c>
      <c r="C25" s="7">
        <v>0</v>
      </c>
      <c r="D25" s="7">
        <v>815790.63</v>
      </c>
      <c r="E25" s="7">
        <v>818951.51</v>
      </c>
      <c r="F25" s="7">
        <v>818951.51</v>
      </c>
      <c r="G25" s="7"/>
      <c r="H25" s="7"/>
      <c r="I25" s="7"/>
      <c r="K25" s="15"/>
      <c r="L25" s="15"/>
      <c r="M25" s="15"/>
      <c r="N25" s="15"/>
    </row>
    <row r="26" spans="1:14" ht="75">
      <c r="A26" s="5" t="s">
        <v>64</v>
      </c>
      <c r="B26" s="12" t="s">
        <v>73</v>
      </c>
      <c r="C26" s="7">
        <f>SUM(C27:C28)</f>
        <v>0</v>
      </c>
      <c r="D26" s="7">
        <f t="shared" ref="D26:I26" si="2">SUM(D27:D28)</f>
        <v>482000</v>
      </c>
      <c r="E26" s="7">
        <f t="shared" si="2"/>
        <v>507577.36</v>
      </c>
      <c r="F26" s="7">
        <f t="shared" si="2"/>
        <v>511000</v>
      </c>
      <c r="G26" s="7">
        <f t="shared" si="2"/>
        <v>225000</v>
      </c>
      <c r="H26" s="7">
        <f t="shared" si="2"/>
        <v>225000</v>
      </c>
      <c r="I26" s="7">
        <f t="shared" si="2"/>
        <v>225000</v>
      </c>
      <c r="K26" s="15"/>
      <c r="L26" s="15"/>
      <c r="M26" s="15"/>
      <c r="N26" s="15"/>
    </row>
    <row r="27" spans="1:14">
      <c r="A27" s="5"/>
      <c r="B27" s="12" t="s">
        <v>65</v>
      </c>
      <c r="C27" s="7">
        <v>0</v>
      </c>
      <c r="D27" s="7">
        <v>196000</v>
      </c>
      <c r="E27" s="7">
        <v>221577.36</v>
      </c>
      <c r="F27" s="7">
        <v>225000</v>
      </c>
      <c r="G27" s="7">
        <v>225000</v>
      </c>
      <c r="H27" s="7">
        <v>225000</v>
      </c>
      <c r="I27" s="7">
        <v>225000</v>
      </c>
      <c r="K27" s="15"/>
      <c r="L27" s="15"/>
      <c r="M27" s="15"/>
      <c r="N27" s="15"/>
    </row>
    <row r="28" spans="1:14">
      <c r="A28" s="5"/>
      <c r="B28" s="12" t="s">
        <v>66</v>
      </c>
      <c r="C28" s="7">
        <v>0</v>
      </c>
      <c r="D28" s="7">
        <v>286000</v>
      </c>
      <c r="E28" s="7">
        <v>286000</v>
      </c>
      <c r="F28" s="7">
        <v>286000</v>
      </c>
      <c r="G28" s="7">
        <v>0</v>
      </c>
      <c r="H28" s="7">
        <v>0</v>
      </c>
      <c r="I28" s="7">
        <v>0</v>
      </c>
      <c r="K28" s="15"/>
      <c r="L28" s="15"/>
      <c r="M28" s="15"/>
      <c r="N28" s="15"/>
    </row>
    <row r="29" spans="1:14" ht="60">
      <c r="A29" s="5" t="s">
        <v>33</v>
      </c>
      <c r="B29" s="12" t="s">
        <v>74</v>
      </c>
      <c r="C29" s="7">
        <f>SUM(C30:C31)</f>
        <v>143562</v>
      </c>
      <c r="D29" s="7">
        <f t="shared" ref="D29:I29" si="3">SUM(D30:D31)</f>
        <v>380000</v>
      </c>
      <c r="E29" s="7">
        <f t="shared" si="3"/>
        <v>379880.42</v>
      </c>
      <c r="F29" s="7">
        <f t="shared" si="3"/>
        <v>385496.42</v>
      </c>
      <c r="G29" s="7">
        <f t="shared" si="3"/>
        <v>330000</v>
      </c>
      <c r="H29" s="7">
        <f t="shared" si="3"/>
        <v>330000</v>
      </c>
      <c r="I29" s="7">
        <f t="shared" si="3"/>
        <v>330000</v>
      </c>
      <c r="K29" s="15"/>
      <c r="L29" s="15"/>
      <c r="M29" s="15"/>
      <c r="N29" s="15"/>
    </row>
    <row r="30" spans="1:14">
      <c r="A30" s="5"/>
      <c r="B30" s="12" t="s">
        <v>75</v>
      </c>
      <c r="C30" s="7"/>
      <c r="D30" s="7">
        <v>270000</v>
      </c>
      <c r="E30" s="7">
        <v>270496.42</v>
      </c>
      <c r="F30" s="7">
        <v>270496.42</v>
      </c>
      <c r="G30" s="7">
        <v>270000</v>
      </c>
      <c r="H30" s="7">
        <v>270000</v>
      </c>
      <c r="I30" s="7">
        <v>270000</v>
      </c>
      <c r="K30" s="15"/>
      <c r="L30" s="15"/>
      <c r="M30" s="15"/>
      <c r="N30" s="15"/>
    </row>
    <row r="31" spans="1:14">
      <c r="A31" s="5"/>
      <c r="B31" s="12" t="s">
        <v>34</v>
      </c>
      <c r="C31" s="7">
        <v>143562</v>
      </c>
      <c r="D31" s="7">
        <v>110000</v>
      </c>
      <c r="E31" s="7">
        <v>109384</v>
      </c>
      <c r="F31" s="7">
        <v>115000</v>
      </c>
      <c r="G31" s="7">
        <v>60000</v>
      </c>
      <c r="H31" s="7">
        <v>60000</v>
      </c>
      <c r="I31" s="7">
        <v>60000</v>
      </c>
      <c r="K31" s="15"/>
      <c r="L31" s="15"/>
      <c r="M31" s="15"/>
      <c r="N31" s="15"/>
    </row>
    <row r="32" spans="1:14" ht="45">
      <c r="A32" s="5" t="s">
        <v>35</v>
      </c>
      <c r="B32" s="6" t="s">
        <v>36</v>
      </c>
      <c r="C32" s="7">
        <v>52000</v>
      </c>
      <c r="D32" s="7">
        <v>16000</v>
      </c>
      <c r="E32" s="7">
        <v>-2000</v>
      </c>
      <c r="F32" s="7">
        <v>0</v>
      </c>
      <c r="G32" s="7">
        <v>0</v>
      </c>
      <c r="H32" s="7">
        <v>0</v>
      </c>
      <c r="I32" s="7">
        <v>0</v>
      </c>
      <c r="K32" s="15"/>
      <c r="L32" s="15"/>
      <c r="M32" s="15"/>
      <c r="N32" s="15"/>
    </row>
    <row r="33" spans="1:14" ht="102.75">
      <c r="A33" s="8" t="s">
        <v>37</v>
      </c>
      <c r="B33" s="13" t="s">
        <v>38</v>
      </c>
      <c r="C33" s="10">
        <f>SUM(C34:C38)</f>
        <v>306506.99</v>
      </c>
      <c r="D33" s="10">
        <f t="shared" ref="D33:I33" si="4">SUM(D34:D38)</f>
        <v>580000</v>
      </c>
      <c r="E33" s="10">
        <f t="shared" si="4"/>
        <v>616843.47</v>
      </c>
      <c r="F33" s="10">
        <f t="shared" si="4"/>
        <v>814010</v>
      </c>
      <c r="G33" s="10">
        <f t="shared" si="4"/>
        <v>811000</v>
      </c>
      <c r="H33" s="10">
        <f t="shared" si="4"/>
        <v>811000</v>
      </c>
      <c r="I33" s="10">
        <f t="shared" si="4"/>
        <v>811000</v>
      </c>
      <c r="K33" s="15"/>
      <c r="L33" s="15"/>
      <c r="M33" s="15"/>
      <c r="N33" s="15"/>
    </row>
    <row r="34" spans="1:14">
      <c r="A34" s="5"/>
      <c r="B34" s="6" t="s">
        <v>39</v>
      </c>
      <c r="C34" s="7">
        <v>3000</v>
      </c>
      <c r="D34" s="7">
        <v>0</v>
      </c>
      <c r="E34" s="7">
        <v>10</v>
      </c>
      <c r="F34" s="7">
        <v>10</v>
      </c>
      <c r="G34" s="7">
        <v>1000</v>
      </c>
      <c r="H34" s="7">
        <v>1000</v>
      </c>
      <c r="I34" s="7">
        <v>1000</v>
      </c>
      <c r="K34" s="15"/>
      <c r="L34" s="15"/>
      <c r="M34" s="15"/>
      <c r="N34" s="15"/>
    </row>
    <row r="35" spans="1:14">
      <c r="A35" s="5"/>
      <c r="B35" s="6" t="s">
        <v>40</v>
      </c>
      <c r="C35" s="7">
        <v>293506.99</v>
      </c>
      <c r="D35" s="7">
        <v>566000</v>
      </c>
      <c r="E35" s="7">
        <v>602833.47</v>
      </c>
      <c r="F35" s="7">
        <v>800000</v>
      </c>
      <c r="G35" s="7">
        <v>800000</v>
      </c>
      <c r="H35" s="7">
        <v>800000</v>
      </c>
      <c r="I35" s="7">
        <v>800000</v>
      </c>
      <c r="K35" s="15"/>
      <c r="L35" s="15"/>
      <c r="M35" s="15"/>
      <c r="N35" s="15"/>
    </row>
    <row r="36" spans="1:14">
      <c r="A36" s="5"/>
      <c r="B36" s="6" t="s">
        <v>41</v>
      </c>
      <c r="C36" s="7">
        <v>2000</v>
      </c>
      <c r="D36" s="7">
        <v>0</v>
      </c>
      <c r="E36" s="7"/>
      <c r="F36" s="7"/>
      <c r="G36" s="7"/>
      <c r="H36" s="7"/>
      <c r="I36" s="7"/>
      <c r="K36" s="15"/>
      <c r="L36" s="15"/>
      <c r="M36" s="15"/>
      <c r="N36" s="15"/>
    </row>
    <row r="37" spans="1:14">
      <c r="A37" s="5"/>
      <c r="B37" s="12" t="s">
        <v>42</v>
      </c>
      <c r="C37" s="7">
        <v>8000</v>
      </c>
      <c r="D37" s="7">
        <v>14000</v>
      </c>
      <c r="E37" s="7">
        <v>14000</v>
      </c>
      <c r="F37" s="7">
        <v>14000</v>
      </c>
      <c r="G37" s="7">
        <v>10000</v>
      </c>
      <c r="H37" s="7">
        <v>10000</v>
      </c>
      <c r="I37" s="7">
        <v>10000</v>
      </c>
      <c r="K37" s="15"/>
      <c r="L37" s="15"/>
      <c r="M37" s="15"/>
      <c r="N37" s="15"/>
    </row>
    <row r="38" spans="1:14">
      <c r="A38" s="5"/>
      <c r="B38" s="12" t="s">
        <v>43</v>
      </c>
      <c r="C38" s="7">
        <v>0</v>
      </c>
      <c r="D38" s="7"/>
      <c r="E38" s="7"/>
      <c r="F38" s="7"/>
      <c r="G38" s="7"/>
      <c r="H38" s="7"/>
      <c r="I38" s="7"/>
      <c r="K38" s="15"/>
      <c r="L38" s="15"/>
      <c r="M38" s="15"/>
      <c r="N38" s="15"/>
    </row>
    <row r="39" spans="1:14" ht="60">
      <c r="A39" s="5" t="s">
        <v>44</v>
      </c>
      <c r="B39" s="12" t="s">
        <v>45</v>
      </c>
      <c r="C39" s="7">
        <v>360099.27</v>
      </c>
      <c r="D39" s="7">
        <v>450000</v>
      </c>
      <c r="E39" s="7">
        <v>414000</v>
      </c>
      <c r="F39" s="7">
        <v>450000</v>
      </c>
      <c r="G39" s="7">
        <v>450000</v>
      </c>
      <c r="H39" s="7">
        <v>450000</v>
      </c>
      <c r="I39" s="7">
        <v>450000</v>
      </c>
      <c r="K39" s="15"/>
      <c r="L39" s="15"/>
      <c r="M39" s="15"/>
      <c r="N39" s="15"/>
    </row>
    <row r="40" spans="1:14" ht="51.75">
      <c r="A40" s="8" t="s">
        <v>46</v>
      </c>
      <c r="B40" s="13" t="s">
        <v>47</v>
      </c>
      <c r="C40" s="10">
        <f>SUM(C41:C51)</f>
        <v>2332615.71</v>
      </c>
      <c r="D40" s="10">
        <f>SUM(D41:D51)</f>
        <v>2387000</v>
      </c>
      <c r="E40" s="10">
        <f t="shared" ref="E40:I40" si="5">SUM(E41:E50)</f>
        <v>1969942.61</v>
      </c>
      <c r="F40" s="10">
        <f t="shared" si="5"/>
        <v>2414200</v>
      </c>
      <c r="G40" s="10">
        <f t="shared" si="5"/>
        <v>2093840</v>
      </c>
      <c r="H40" s="10">
        <f t="shared" si="5"/>
        <v>2093840</v>
      </c>
      <c r="I40" s="10">
        <f t="shared" si="5"/>
        <v>2103840</v>
      </c>
      <c r="K40" s="15"/>
      <c r="L40" s="15"/>
      <c r="M40" s="15"/>
      <c r="N40" s="15"/>
    </row>
    <row r="41" spans="1:14">
      <c r="A41" s="5"/>
      <c r="B41" s="12" t="s">
        <v>48</v>
      </c>
      <c r="C41" s="7">
        <v>762652.83</v>
      </c>
      <c r="D41" s="7">
        <v>715000</v>
      </c>
      <c r="E41" s="7">
        <v>727061.53</v>
      </c>
      <c r="F41" s="7">
        <v>780000</v>
      </c>
      <c r="G41" s="7">
        <v>520000</v>
      </c>
      <c r="H41" s="7">
        <v>520000</v>
      </c>
      <c r="I41" s="7">
        <v>520000</v>
      </c>
    </row>
    <row r="42" spans="1:14">
      <c r="A42" s="5"/>
      <c r="B42" s="12" t="s">
        <v>49</v>
      </c>
      <c r="C42" s="7">
        <v>124300</v>
      </c>
      <c r="D42" s="7">
        <v>50000</v>
      </c>
      <c r="E42" s="7">
        <v>55000</v>
      </c>
      <c r="F42" s="7">
        <v>70000</v>
      </c>
      <c r="G42" s="7">
        <v>70000</v>
      </c>
      <c r="H42" s="7">
        <v>70000</v>
      </c>
      <c r="I42" s="7">
        <v>70000</v>
      </c>
    </row>
    <row r="43" spans="1:14">
      <c r="A43" s="5"/>
      <c r="B43" s="12" t="s">
        <v>50</v>
      </c>
      <c r="C43" s="7">
        <v>644985.56000000006</v>
      </c>
      <c r="D43" s="7">
        <v>750000</v>
      </c>
      <c r="E43" s="7">
        <v>578568.5</v>
      </c>
      <c r="F43" s="7">
        <v>750000</v>
      </c>
      <c r="G43" s="7">
        <v>750000</v>
      </c>
      <c r="H43" s="7">
        <v>750000</v>
      </c>
      <c r="I43" s="7">
        <v>750000</v>
      </c>
    </row>
    <row r="44" spans="1:14">
      <c r="A44" s="5"/>
      <c r="B44" s="12" t="s">
        <v>76</v>
      </c>
      <c r="C44" s="7"/>
      <c r="D44" s="7">
        <v>0</v>
      </c>
      <c r="E44" s="7">
        <v>20000</v>
      </c>
      <c r="F44" s="7">
        <v>20000</v>
      </c>
      <c r="G44" s="7">
        <v>0</v>
      </c>
      <c r="H44" s="7">
        <v>0</v>
      </c>
      <c r="I44" s="7">
        <v>0</v>
      </c>
    </row>
    <row r="45" spans="1:14">
      <c r="A45" s="5"/>
      <c r="B45" s="12" t="s">
        <v>52</v>
      </c>
      <c r="C45" s="7">
        <v>80500.59</v>
      </c>
      <c r="D45" s="7">
        <v>60000</v>
      </c>
      <c r="E45" s="7">
        <v>33000</v>
      </c>
      <c r="F45" s="7">
        <v>40000</v>
      </c>
      <c r="G45" s="7">
        <v>40000</v>
      </c>
      <c r="H45" s="7">
        <v>40000</v>
      </c>
      <c r="I45" s="7">
        <v>40000</v>
      </c>
    </row>
    <row r="46" spans="1:14">
      <c r="A46" s="5"/>
      <c r="B46" s="12" t="s">
        <v>53</v>
      </c>
      <c r="C46" s="7">
        <v>145263.81</v>
      </c>
      <c r="D46" s="7">
        <v>112000</v>
      </c>
      <c r="E46" s="7">
        <v>37338.58</v>
      </c>
      <c r="F46" s="7">
        <v>50000</v>
      </c>
      <c r="G46" s="7">
        <v>70840</v>
      </c>
      <c r="H46" s="7">
        <v>70840</v>
      </c>
      <c r="I46" s="7">
        <v>70840</v>
      </c>
    </row>
    <row r="47" spans="1:14">
      <c r="A47" s="5"/>
      <c r="B47" s="12" t="s">
        <v>54</v>
      </c>
      <c r="C47" s="7">
        <v>10300</v>
      </c>
      <c r="D47" s="7">
        <v>10000</v>
      </c>
      <c r="E47" s="7"/>
      <c r="F47" s="7"/>
      <c r="G47" s="7"/>
      <c r="H47" s="7"/>
      <c r="I47" s="7"/>
    </row>
    <row r="48" spans="1:14">
      <c r="A48" s="5"/>
      <c r="B48" s="12" t="s">
        <v>55</v>
      </c>
      <c r="C48" s="7">
        <v>17220.57</v>
      </c>
      <c r="D48" s="7">
        <v>3000</v>
      </c>
      <c r="E48" s="7">
        <v>3200</v>
      </c>
      <c r="F48" s="7">
        <v>4200</v>
      </c>
      <c r="G48" s="7">
        <v>3000</v>
      </c>
      <c r="H48" s="7">
        <v>3000</v>
      </c>
      <c r="I48" s="7">
        <v>3000</v>
      </c>
    </row>
    <row r="49" spans="1:9">
      <c r="A49" s="5"/>
      <c r="B49" s="12" t="s">
        <v>56</v>
      </c>
      <c r="C49" s="7">
        <v>428814.07</v>
      </c>
      <c r="D49" s="7">
        <v>600000</v>
      </c>
      <c r="E49" s="7">
        <v>424274</v>
      </c>
      <c r="F49" s="7">
        <v>600000</v>
      </c>
      <c r="G49" s="7">
        <v>600000</v>
      </c>
      <c r="H49" s="7">
        <v>600000</v>
      </c>
      <c r="I49" s="7">
        <v>600000</v>
      </c>
    </row>
    <row r="50" spans="1:9">
      <c r="A50" s="5"/>
      <c r="B50" s="12" t="s">
        <v>57</v>
      </c>
      <c r="C50" s="7">
        <v>85500</v>
      </c>
      <c r="D50" s="7">
        <v>25000</v>
      </c>
      <c r="E50" s="7">
        <v>91500</v>
      </c>
      <c r="F50" s="7">
        <v>100000</v>
      </c>
      <c r="G50" s="7">
        <v>40000</v>
      </c>
      <c r="H50" s="7">
        <v>40000</v>
      </c>
      <c r="I50" s="7">
        <v>50000</v>
      </c>
    </row>
    <row r="51" spans="1:9">
      <c r="A51" s="5"/>
      <c r="B51" s="16" t="s">
        <v>51</v>
      </c>
      <c r="C51" s="7">
        <v>33078.28</v>
      </c>
      <c r="D51" s="7">
        <v>62000</v>
      </c>
      <c r="E51" s="7"/>
      <c r="F51" s="7"/>
      <c r="G51" s="7"/>
      <c r="H51" s="14"/>
      <c r="I51" s="14"/>
    </row>
    <row r="52" spans="1:9">
      <c r="A52" s="8" t="s">
        <v>58</v>
      </c>
      <c r="B52" s="8"/>
      <c r="C52" s="10">
        <f>C5+C6+C7+C8+C13+C14+C15+C16+C18+C20+C23+C25+C29+C32+C33+C39+C40+C24+C26+C17</f>
        <v>6429778.1200000001</v>
      </c>
      <c r="D52" s="10">
        <f t="shared" ref="D52:E52" si="6">D5+D6+D7+D8+D13+D14+D15+D16+D18+D20+D23+D25+D29+D32+D33+D39+D40+D24+D26+D17</f>
        <v>6432790.6299999999</v>
      </c>
      <c r="E52" s="10">
        <f t="shared" si="6"/>
        <v>6095280.5300000003</v>
      </c>
      <c r="F52" s="10">
        <f>F5+F6+F7+F8+F12+F13+F14+F15+F16+F17+F18+F19+F20+F23+F24+F25+F26+F29+F33+F39+F40</f>
        <v>7563894.4399999995</v>
      </c>
      <c r="G52" s="10">
        <f>G5+G6+G7+G8+G12+G13+G14+G15+G16+G17+G18+G19+G20+G23+G24+G25+G26+G29+G33+G39+G40</f>
        <v>5600100</v>
      </c>
      <c r="H52" s="10">
        <f>H5+H6+H7+H8+H12+H13+H14+H15+H16+H17+H18+H19+H20+H23+H24+H25+H26+H29+H33+H39+H40</f>
        <v>5558100</v>
      </c>
      <c r="I52" s="10">
        <f>I5+I6+I7+I8+I12+I13+I14+I15+I16+I17+I18+I19+I20+I23+I24+I25+I26+I29+I33+I39+I40</f>
        <v>5568100</v>
      </c>
    </row>
  </sheetData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Panova-RM</dc:creator>
  <cp:lastModifiedBy>Userrfu</cp:lastModifiedBy>
  <cp:lastPrinted>2015-11-14T06:26:31Z</cp:lastPrinted>
  <dcterms:created xsi:type="dcterms:W3CDTF">2015-11-14T06:25:24Z</dcterms:created>
  <dcterms:modified xsi:type="dcterms:W3CDTF">2016-11-03T08:17:42Z</dcterms:modified>
</cp:coreProperties>
</file>