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0" windowWidth="18795" windowHeight="12015"/>
  </bookViews>
  <sheets>
    <sheet name="Лист1" sheetId="1" r:id="rId1"/>
  </sheets>
  <definedNames>
    <definedName name="_xlnm.Print_Titles" localSheetId="0">Лист1!$8:$8</definedName>
    <definedName name="_xlnm.Print_Area" localSheetId="0">Лист1!$A$1:$F$100</definedName>
  </definedNames>
  <calcPr calcId="125725"/>
</workbook>
</file>

<file path=xl/calcChain.xml><?xml version="1.0" encoding="utf-8"?>
<calcChain xmlns="http://schemas.openxmlformats.org/spreadsheetml/2006/main">
  <c r="E23" i="1"/>
  <c r="F23"/>
  <c r="D23"/>
  <c r="E27"/>
  <c r="F27"/>
  <c r="D27"/>
  <c r="E34"/>
  <c r="F34"/>
  <c r="D34"/>
  <c r="F45"/>
  <c r="E45"/>
  <c r="D45"/>
  <c r="E99"/>
  <c r="F99"/>
  <c r="D99"/>
  <c r="E30"/>
  <c r="F30"/>
  <c r="D30"/>
  <c r="E32"/>
  <c r="F32"/>
  <c r="D32"/>
  <c r="E64"/>
  <c r="F64"/>
  <c r="D64"/>
  <c r="E21"/>
  <c r="E100" s="1"/>
  <c r="F21"/>
  <c r="F100" s="1"/>
  <c r="D21"/>
  <c r="D100" s="1"/>
  <c r="F60"/>
  <c r="E69"/>
  <c r="F69"/>
  <c r="D69"/>
  <c r="E60"/>
  <c r="D60"/>
  <c r="H21" l="1"/>
  <c r="H10" s="1"/>
</calcChain>
</file>

<file path=xl/sharedStrings.xml><?xml version="1.0" encoding="utf-8"?>
<sst xmlns="http://schemas.openxmlformats.org/spreadsheetml/2006/main" count="193" uniqueCount="112">
  <si>
    <t xml:space="preserve">Налог на прибыль организаций, зачисляемый в бюджеты субъектов Российской Федерации </t>
  </si>
  <si>
    <t>Единый налог на вмененный доход для отдельных видов деятельности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</si>
  <si>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</si>
  <si>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890</t>
  </si>
  <si>
    <t>Федеральная служба по экологическому, технологическому и атомному надзору, итого</t>
  </si>
  <si>
    <t>Федеральная налоговая служба, итого</t>
  </si>
  <si>
    <t>к Пояснительной записке</t>
  </si>
  <si>
    <t>№ п/п</t>
  </si>
  <si>
    <t>Код</t>
  </si>
  <si>
    <t>Наименование главного администратора,
 статьи дохода</t>
  </si>
  <si>
    <t>1</t>
  </si>
  <si>
    <t>2</t>
  </si>
  <si>
    <t>000</t>
  </si>
  <si>
    <t>Итого доходы, закрепленные за всеми главными администраторами</t>
  </si>
  <si>
    <t>182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</si>
  <si>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</si>
  <si>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 xml:space="preserve">Прочие поступления от денежных взысканий (штрафов) и иных сумм в возмещение ущерба, зачисляемые в бюджет муниципальных районов </t>
  </si>
  <si>
    <t>Доходы от продажи услуг, оказываемых учреждениями, находящимися в ведении органов власти муниципальных районов</t>
  </si>
  <si>
    <t>875</t>
  </si>
  <si>
    <t>Управление образования администрации Богучанского района, итого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</si>
  <si>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</si>
  <si>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автономных учреждений)</t>
  </si>
  <si>
    <t>863</t>
  </si>
  <si>
    <t>Управление муниципальной собственностью администрации Богучанского района, итого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</si>
  <si>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</si>
  <si>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</si>
  <si>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Единый сельскохозяйственный налог</t>
  </si>
  <si>
    <t>Налог на иущество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</si>
  <si>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228 Налогового кодекса РФ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</si>
  <si>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ст.227 НК РФ</t>
  </si>
  <si>
    <t>Налог на доходы физических лиц с доходов, полученных физическими лицами в соответствии со ст. 228 НК РФ</t>
  </si>
  <si>
    <t>048</t>
  </si>
  <si>
    <t>4</t>
  </si>
  <si>
    <t>5</t>
  </si>
  <si>
    <t>Суммы по искам о возмещении вреда, причиненного окружающей среде, подлежащие зачислению в бюджеты муниципальных районов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</si>
  <si>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</si>
  <si>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</si>
  <si>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</si>
  <si>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</si>
  <si>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</t>
  </si>
  <si>
    <t>Федеральное казначейство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</si>
  <si>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</si>
  <si>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</si>
  <si>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районного бюджета, 
2017 год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</si>
  <si>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</si>
  <si>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</si>
  <si>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</si>
  <si>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Денежные   взыскания   (штрафы)   за   нарушение законодательства   Российской    Федерации    об административных                правонарушениях, предусмотренные    статьей     20.25     Кодекса     Российской   Федерации    об    административных правонарушениях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</si>
  <si>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</si>
  <si>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реализации иного имущества, находящегося в собственности муниципальных районов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</si>
  <si>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Дотации бюджетам муниципальных районов на выравнивание бюджетной обеспеченности</t>
  </si>
  <si>
    <t>Прочие безвозмездные поступления в бюджеты муниципальных районов (добровольные пожертвования муниципальным учреждениям, находящимся в ведении органов местного самоуправления муниципальных районов)</t>
  </si>
  <si>
    <t>Администрация Богучанского района</t>
  </si>
  <si>
    <t>806</t>
  </si>
  <si>
    <t>Доходы, поступающие в порядке возмещения расходов, понесенных в связи с эксплуатацией имущества муниципальных районов (возмещение коммунальных услуг)</t>
  </si>
  <si>
    <t>Доходы районного бюджета, 
2018 год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</si>
  <si>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</si>
  <si>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</si>
  <si>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</si>
  <si>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местностей, в рамках подпрограммы «Улучшение жилищных условий отдельных категорий граждан, проживающих на территории Красноярского края» государственной программы Красноярского края «Создание условий для обеспечения доступным и комфортным жильем граждан Красноярского края»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</si>
  <si>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</si>
  <si>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</si>
  <si>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</si>
  <si>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</si>
  <si>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</si>
  <si>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</si>
  <si>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</si>
  <si>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</si>
  <si>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</si>
  <si>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</si>
  <si>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населения,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</si>
  <si>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</si>
  <si>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края,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</si>
  <si>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</si>
  <si>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</si>
  <si>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</si>
  <si>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</si>
  <si>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Финансовое управление администрации Богучанского района, итого</t>
  </si>
  <si>
    <t>Плата за выбросы загрязняющих веществ в атмосферный воздух стацианарными объектами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</si>
  <si>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</si>
  <si>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</si>
  <si>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Налог на доходы физических лиц в виде фиксированных авансовых платежей с доходов, полученных физическими лицами, являющимися иносранными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</si>
  <si>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Земельный налог с организаций, обладающих зелельным участком, расположенным в границих межселенных территорий</t>
  </si>
  <si>
    <t>Земельный налог с физических лиц, обладающих зелельным участком, расположенным в границих межселенных территорий</t>
  </si>
  <si>
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129, 1291, 132, 133, 134, 135, 1351 Налогового кодекса Российской Федерации</t>
  </si>
  <si>
    <t>Прочие поступления от использования имущества, находящегося в собственности муниципальных районов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</si>
  <si>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856</t>
  </si>
  <si>
    <t>Управление культуры администрации Богучанского района, итого</t>
  </si>
  <si>
    <t>Денежные взыскания (штрафы) за нарушение законодательства об охране и использовании животного мира</t>
  </si>
  <si>
    <t>Денежные взыскания (штрафы) за нарушение земельного законодательства</t>
  </si>
  <si>
    <t>ВСЕГО</t>
  </si>
  <si>
    <t>Субсидии бюджетам муниципальных образований на организацию отдыха детей и их оздоровления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</si>
  <si>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Субсидии на возмещение части затрат на уплату процентов по кредитам и (или) займам, полученным на развитие малых форм хозяйствования, в рамках подпрограммы «Поддержка малых форм хозяйствования»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</si>
  <si>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</si>
  <si>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</si>
  <si>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</si>
  <si>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</si>
  <si>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</si>
  <si>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</si>
  <si>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</si>
  <si>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880</t>
  </si>
  <si>
    <t>Муниципальная казенное учреждение "Муниципальная пожарная часть №1"</t>
  </si>
  <si>
    <t>802</t>
  </si>
  <si>
    <t>Денежные взыскания, налогаемые в возмещение ущерба, причиенного в результате незаконного или нецелевого использования бюджетных средств</t>
  </si>
  <si>
    <t>Контрольно-счетная комиссия муниципального образования Богучанский район</t>
  </si>
  <si>
    <t>Денежные взыскания (штрафы) за нарушения водного законодательства</t>
  </si>
  <si>
    <t>Денежные взыскания (штрафы) за правонарушения в ообласти дорожного движения</t>
  </si>
  <si>
    <t>Денежные взыскания (штрафы) за нарушение законодательства Российской Федерации о  промышелнной безопасности</t>
  </si>
  <si>
    <t>Денежные взыскания (штрафы) за нарушение законодательства Российской Федерации о  размещении заказов на поставки товаров, выполнение работ, оказание услуг для нужд муниципального района</t>
  </si>
  <si>
    <t>Администрирование доходов районного бюджета в 2017 году и плановый период 2018-2019 годов</t>
  </si>
  <si>
    <t>Доходы районного бюджета, 
2019 год</t>
  </si>
  <si>
    <t>Приложение 5</t>
  </si>
</sst>
</file>

<file path=xl/styles.xml><?xml version="1.0" encoding="utf-8"?>
<styleSheet xmlns="http://schemas.openxmlformats.org/spreadsheetml/2006/main">
  <numFmts count="2">
    <numFmt numFmtId="164" formatCode="?"/>
    <numFmt numFmtId="165" formatCode="000000"/>
  </numFmts>
  <fonts count="10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50">
    <xf numFmtId="0" fontId="0" fillId="0" borderId="0" xfId="0"/>
    <xf numFmtId="0" fontId="1" fillId="0" borderId="0" xfId="0" applyFont="1" applyAlignment="1">
      <alignment vertical="justify" wrapText="1"/>
    </xf>
    <xf numFmtId="0" fontId="2" fillId="0" borderId="0" xfId="0" applyFont="1"/>
    <xf numFmtId="0" fontId="1" fillId="0" borderId="0" xfId="0" applyFont="1"/>
    <xf numFmtId="4" fontId="2" fillId="0" borderId="0" xfId="0" applyNumberFormat="1" applyFont="1"/>
    <xf numFmtId="4" fontId="2" fillId="0" borderId="0" xfId="0" applyNumberFormat="1" applyFont="1" applyAlignment="1">
      <alignment vertical="justify" wrapText="1"/>
    </xf>
    <xf numFmtId="4" fontId="6" fillId="0" borderId="0" xfId="0" applyNumberFormat="1" applyFont="1"/>
    <xf numFmtId="0" fontId="7" fillId="0" borderId="0" xfId="0" applyFont="1"/>
    <xf numFmtId="0" fontId="6" fillId="0" borderId="0" xfId="0" applyFont="1"/>
    <xf numFmtId="49" fontId="8" fillId="0" borderId="0" xfId="0" quotePrefix="1" applyNumberFormat="1" applyFont="1" applyAlignment="1">
      <alignment horizontal="left" vertical="top" wrapText="1"/>
    </xf>
    <xf numFmtId="49" fontId="8" fillId="0" borderId="0" xfId="0" quotePrefix="1" applyNumberFormat="1" applyFont="1" applyAlignment="1">
      <alignment vertical="justify" wrapText="1"/>
    </xf>
    <xf numFmtId="4" fontId="8" fillId="0" borderId="0" xfId="0" applyNumberFormat="1" applyFont="1" applyFill="1" applyBorder="1" applyAlignment="1">
      <alignment horizontal="right"/>
    </xf>
    <xf numFmtId="4" fontId="9" fillId="0" borderId="0" xfId="0" applyNumberFormat="1" applyFont="1" applyFill="1" applyBorder="1" applyAlignment="1">
      <alignment horizontal="right"/>
    </xf>
    <xf numFmtId="49" fontId="9" fillId="0" borderId="1" xfId="0" applyNumberFormat="1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left" vertical="top"/>
    </xf>
    <xf numFmtId="49" fontId="8" fillId="0" borderId="1" xfId="0" applyNumberFormat="1" applyFont="1" applyBorder="1" applyAlignment="1">
      <alignment vertical="top"/>
    </xf>
    <xf numFmtId="49" fontId="9" fillId="0" borderId="1" xfId="0" applyNumberFormat="1" applyFont="1" applyBorder="1" applyAlignment="1">
      <alignment vertical="top"/>
    </xf>
    <xf numFmtId="49" fontId="9" fillId="0" borderId="0" xfId="0" applyNumberFormat="1" applyFont="1" applyAlignment="1">
      <alignment horizontal="left" vertical="top"/>
    </xf>
    <xf numFmtId="49" fontId="9" fillId="0" borderId="0" xfId="0" applyNumberFormat="1" applyFont="1" applyAlignment="1">
      <alignment vertical="top"/>
    </xf>
    <xf numFmtId="0" fontId="8" fillId="0" borderId="2" xfId="0" applyFont="1" applyFill="1" applyBorder="1" applyAlignment="1">
      <alignment vertical="center" wrapText="1"/>
    </xf>
    <xf numFmtId="4" fontId="8" fillId="0" borderId="0" xfId="0" applyNumberFormat="1" applyFont="1" applyFill="1" applyAlignment="1">
      <alignment vertical="justify" wrapText="1"/>
    </xf>
    <xf numFmtId="4" fontId="8" fillId="0" borderId="0" xfId="0" quotePrefix="1" applyNumberFormat="1" applyFont="1" applyFill="1" applyAlignment="1">
      <alignment vertical="justify" wrapText="1"/>
    </xf>
    <xf numFmtId="4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/>
    <xf numFmtId="4" fontId="8" fillId="0" borderId="1" xfId="0" applyNumberFormat="1" applyFont="1" applyFill="1" applyBorder="1"/>
    <xf numFmtId="4" fontId="9" fillId="0" borderId="0" xfId="0" applyNumberFormat="1" applyFont="1" applyFill="1"/>
    <xf numFmtId="49" fontId="8" fillId="0" borderId="0" xfId="0" quotePrefix="1" applyNumberFormat="1" applyFont="1" applyFill="1" applyAlignment="1">
      <alignment vertical="justify" wrapText="1"/>
    </xf>
    <xf numFmtId="49" fontId="9" fillId="0" borderId="1" xfId="0" applyNumberFormat="1" applyFont="1" applyFill="1" applyBorder="1" applyAlignment="1">
      <alignment vertical="top" wrapText="1"/>
    </xf>
    <xf numFmtId="2" fontId="9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wrapText="1"/>
    </xf>
    <xf numFmtId="1" fontId="9" fillId="0" borderId="1" xfId="0" applyNumberFormat="1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vertical="top" wrapText="1"/>
    </xf>
    <xf numFmtId="49" fontId="9" fillId="0" borderId="0" xfId="0" applyNumberFormat="1" applyFont="1" applyFill="1"/>
    <xf numFmtId="0" fontId="9" fillId="0" borderId="1" xfId="2" applyNumberFormat="1" applyFont="1" applyFill="1" applyBorder="1" applyAlignment="1">
      <alignment horizontal="left" vertical="top" wrapText="1"/>
    </xf>
    <xf numFmtId="49" fontId="9" fillId="0" borderId="3" xfId="0" applyNumberFormat="1" applyFont="1" applyBorder="1" applyAlignment="1">
      <alignment vertical="top"/>
    </xf>
    <xf numFmtId="164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0" fontId="9" fillId="0" borderId="4" xfId="0" applyFont="1" applyBorder="1" applyAlignment="1">
      <alignment wrapText="1"/>
    </xf>
    <xf numFmtId="49" fontId="9" fillId="0" borderId="1" xfId="0" applyNumberFormat="1" applyFont="1" applyBorder="1" applyAlignment="1">
      <alignment horizontal="left" vertical="top"/>
    </xf>
    <xf numFmtId="4" fontId="9" fillId="0" borderId="3" xfId="0" applyNumberFormat="1" applyFont="1" applyFill="1" applyBorder="1"/>
    <xf numFmtId="0" fontId="9" fillId="0" borderId="1" xfId="0" applyFont="1" applyBorder="1" applyAlignment="1">
      <alignment wrapText="1"/>
    </xf>
    <xf numFmtId="0" fontId="9" fillId="0" borderId="3" xfId="0" applyFont="1" applyFill="1" applyBorder="1" applyAlignment="1">
      <alignment wrapText="1"/>
    </xf>
    <xf numFmtId="4" fontId="9" fillId="0" borderId="1" xfId="0" applyNumberFormat="1" applyFont="1" applyBorder="1" applyAlignment="1">
      <alignment horizontal="right"/>
    </xf>
    <xf numFmtId="4" fontId="9" fillId="0" borderId="1" xfId="0" applyNumberFormat="1" applyFont="1" applyFill="1" applyBorder="1" applyAlignment="1">
      <alignment horizontal="right"/>
    </xf>
    <xf numFmtId="4" fontId="9" fillId="0" borderId="3" xfId="0" applyNumberFormat="1" applyFont="1" applyFill="1" applyBorder="1" applyAlignment="1">
      <alignment horizontal="right"/>
    </xf>
    <xf numFmtId="49" fontId="8" fillId="0" borderId="0" xfId="0" applyNumberFormat="1" applyFont="1" applyAlignment="1">
      <alignment horizontal="center" vertical="justify" wrapText="1"/>
    </xf>
    <xf numFmtId="49" fontId="8" fillId="0" borderId="1" xfId="0" applyNumberFormat="1" applyFont="1" applyBorder="1" applyAlignment="1">
      <alignment horizontal="left" vertical="top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0"/>
  <sheetViews>
    <sheetView tabSelected="1" workbookViewId="0">
      <selection activeCell="F2" sqref="F2"/>
    </sheetView>
  </sheetViews>
  <sheetFormatPr defaultRowHeight="15.75"/>
  <cols>
    <col min="1" max="1" width="4.140625" style="18" customWidth="1"/>
    <col min="2" max="2" width="4.85546875" style="19" customWidth="1"/>
    <col min="3" max="3" width="85.5703125" style="35" customWidth="1"/>
    <col min="4" max="4" width="19.5703125" style="27" customWidth="1"/>
    <col min="5" max="5" width="18.5703125" style="27" customWidth="1"/>
    <col min="6" max="6" width="17.85546875" style="27" customWidth="1"/>
    <col min="7" max="7" width="15.140625" style="4" customWidth="1"/>
    <col min="8" max="8" width="19.7109375" style="4" customWidth="1"/>
    <col min="9" max="9" width="18.85546875" style="4" customWidth="1"/>
    <col min="10" max="16384" width="9.140625" style="2"/>
  </cols>
  <sheetData>
    <row r="1" spans="1:9" s="1" customFormat="1">
      <c r="A1" s="9"/>
      <c r="B1" s="10"/>
      <c r="C1" s="28"/>
      <c r="D1" s="21"/>
      <c r="E1" s="21"/>
      <c r="F1" s="11" t="s">
        <v>111</v>
      </c>
      <c r="G1" s="5"/>
      <c r="H1" s="5"/>
      <c r="I1" s="5"/>
    </row>
    <row r="2" spans="1:9" s="1" customFormat="1">
      <c r="A2" s="9"/>
      <c r="B2" s="10"/>
      <c r="C2" s="28"/>
      <c r="D2" s="21"/>
      <c r="E2" s="21"/>
      <c r="F2" s="12" t="s">
        <v>6</v>
      </c>
      <c r="G2" s="5"/>
      <c r="H2" s="5"/>
      <c r="I2" s="5"/>
    </row>
    <row r="3" spans="1:9" s="1" customFormat="1">
      <c r="A3" s="9"/>
      <c r="B3" s="10"/>
      <c r="C3" s="28"/>
      <c r="D3" s="22"/>
      <c r="E3" s="21"/>
      <c r="F3" s="21"/>
      <c r="G3" s="5"/>
      <c r="H3" s="5"/>
      <c r="I3" s="5"/>
    </row>
    <row r="4" spans="1:9" s="1" customFormat="1" ht="15.75" customHeight="1">
      <c r="A4" s="48" t="s">
        <v>109</v>
      </c>
      <c r="B4" s="48"/>
      <c r="C4" s="48"/>
      <c r="D4" s="48"/>
      <c r="E4" s="48"/>
      <c r="F4" s="48"/>
      <c r="G4" s="5"/>
      <c r="H4" s="5"/>
      <c r="I4" s="5"/>
    </row>
    <row r="5" spans="1:9" s="1" customFormat="1">
      <c r="A5" s="9"/>
      <c r="B5" s="10"/>
      <c r="C5" s="28"/>
      <c r="D5" s="22"/>
      <c r="E5" s="21"/>
      <c r="F5" s="21"/>
      <c r="G5" s="5"/>
      <c r="H5" s="5"/>
      <c r="I5" s="5"/>
    </row>
    <row r="6" spans="1:9" s="1" customFormat="1">
      <c r="A6" s="9"/>
      <c r="B6" s="10"/>
      <c r="C6" s="28"/>
      <c r="D6" s="21"/>
      <c r="E6" s="21"/>
      <c r="F6" s="21"/>
      <c r="G6" s="5"/>
      <c r="H6" s="5"/>
      <c r="I6" s="5"/>
    </row>
    <row r="7" spans="1:9" s="1" customFormat="1" ht="63">
      <c r="A7" s="13" t="s">
        <v>7</v>
      </c>
      <c r="B7" s="14" t="s">
        <v>8</v>
      </c>
      <c r="C7" s="24" t="s">
        <v>9</v>
      </c>
      <c r="D7" s="23" t="s">
        <v>43</v>
      </c>
      <c r="E7" s="23" t="s">
        <v>55</v>
      </c>
      <c r="F7" s="23" t="s">
        <v>110</v>
      </c>
      <c r="G7" s="5"/>
      <c r="H7" s="5"/>
      <c r="I7" s="5"/>
    </row>
    <row r="8" spans="1:9" s="1" customFormat="1">
      <c r="A8" s="13"/>
      <c r="B8" s="14" t="s">
        <v>10</v>
      </c>
      <c r="C8" s="24" t="s">
        <v>11</v>
      </c>
      <c r="D8" s="24">
        <v>3</v>
      </c>
      <c r="E8" s="24" t="s">
        <v>32</v>
      </c>
      <c r="F8" s="24" t="s">
        <v>33</v>
      </c>
      <c r="G8" s="5"/>
      <c r="H8" s="5"/>
      <c r="I8" s="5"/>
    </row>
    <row r="9" spans="1:9" s="7" customFormat="1" ht="31.5" customHeight="1">
      <c r="A9" s="15">
        <v>1</v>
      </c>
      <c r="B9" s="17" t="s">
        <v>12</v>
      </c>
      <c r="C9" s="29" t="s">
        <v>45</v>
      </c>
      <c r="D9" s="25">
        <v>200000</v>
      </c>
      <c r="E9" s="25">
        <v>200000</v>
      </c>
      <c r="F9" s="25">
        <v>200000</v>
      </c>
      <c r="G9" s="6"/>
      <c r="H9" s="6"/>
      <c r="I9" s="6"/>
    </row>
    <row r="10" spans="1:9" s="8" customFormat="1" ht="51" customHeight="1">
      <c r="A10" s="15">
        <v>2</v>
      </c>
      <c r="B10" s="17" t="s">
        <v>12</v>
      </c>
      <c r="C10" s="29" t="s">
        <v>46</v>
      </c>
      <c r="D10" s="25">
        <v>530000</v>
      </c>
      <c r="E10" s="25">
        <v>530000</v>
      </c>
      <c r="F10" s="25">
        <v>530000</v>
      </c>
      <c r="G10" s="6"/>
      <c r="H10" s="6">
        <f>D21-H21</f>
        <v>-371349318</v>
      </c>
      <c r="I10" s="6"/>
    </row>
    <row r="11" spans="1:9" s="8" customFormat="1" ht="32.25" customHeight="1">
      <c r="A11" s="15">
        <v>3</v>
      </c>
      <c r="B11" s="17" t="s">
        <v>12</v>
      </c>
      <c r="C11" s="39" t="s">
        <v>88</v>
      </c>
      <c r="D11" s="25">
        <v>10000</v>
      </c>
      <c r="E11" s="25">
        <v>10000</v>
      </c>
      <c r="F11" s="25">
        <v>10000</v>
      </c>
      <c r="G11" s="6"/>
      <c r="H11" s="6"/>
      <c r="I11" s="6"/>
    </row>
    <row r="12" spans="1:9" s="8" customFormat="1" ht="32.25" customHeight="1">
      <c r="A12" s="15">
        <v>4</v>
      </c>
      <c r="B12" s="17" t="s">
        <v>12</v>
      </c>
      <c r="C12" s="39" t="s">
        <v>89</v>
      </c>
      <c r="D12" s="25">
        <v>400000</v>
      </c>
      <c r="E12" s="25">
        <v>400000</v>
      </c>
      <c r="F12" s="25">
        <v>400000</v>
      </c>
      <c r="G12" s="6"/>
      <c r="H12" s="6"/>
      <c r="I12" s="6"/>
    </row>
    <row r="13" spans="1:9" s="8" customFormat="1" ht="32.25" customHeight="1">
      <c r="A13" s="15">
        <v>5</v>
      </c>
      <c r="B13" s="17" t="s">
        <v>12</v>
      </c>
      <c r="C13" s="40" t="s">
        <v>105</v>
      </c>
      <c r="D13" s="25">
        <v>10000</v>
      </c>
      <c r="E13" s="25">
        <v>10000</v>
      </c>
      <c r="F13" s="25">
        <v>10000</v>
      </c>
      <c r="G13" s="6"/>
      <c r="H13" s="6"/>
      <c r="I13" s="6"/>
    </row>
    <row r="14" spans="1:9" s="8" customFormat="1" ht="32.25" customHeight="1">
      <c r="A14" s="15">
        <v>6</v>
      </c>
      <c r="B14" s="17"/>
      <c r="C14" s="40" t="s">
        <v>106</v>
      </c>
      <c r="D14" s="25">
        <v>10000</v>
      </c>
      <c r="E14" s="25">
        <v>10000</v>
      </c>
      <c r="F14" s="25">
        <v>10000</v>
      </c>
      <c r="G14" s="6"/>
      <c r="H14" s="6"/>
      <c r="I14" s="6"/>
    </row>
    <row r="15" spans="1:9" s="8" customFormat="1" ht="32.25" customHeight="1">
      <c r="A15" s="15">
        <v>7</v>
      </c>
      <c r="B15" s="17" t="s">
        <v>12</v>
      </c>
      <c r="C15" s="39" t="s">
        <v>34</v>
      </c>
      <c r="D15" s="25">
        <v>330000</v>
      </c>
      <c r="E15" s="25">
        <v>330000</v>
      </c>
      <c r="F15" s="25">
        <v>330000</v>
      </c>
      <c r="G15" s="6"/>
      <c r="H15" s="6"/>
      <c r="I15" s="6"/>
    </row>
    <row r="16" spans="1:9" s="8" customFormat="1" ht="32.25" customHeight="1">
      <c r="A16" s="15">
        <v>8</v>
      </c>
      <c r="B16" s="17" t="s">
        <v>12</v>
      </c>
      <c r="C16" s="39" t="s">
        <v>107</v>
      </c>
      <c r="D16" s="25">
        <v>450000</v>
      </c>
      <c r="E16" s="25">
        <v>450000</v>
      </c>
      <c r="F16" s="25">
        <v>450000</v>
      </c>
      <c r="G16" s="6"/>
      <c r="H16" s="6"/>
      <c r="I16" s="6"/>
    </row>
    <row r="17" spans="1:9" s="8" customFormat="1" ht="63" customHeight="1">
      <c r="A17" s="15">
        <v>9</v>
      </c>
      <c r="B17" s="17" t="s">
        <v>12</v>
      </c>
      <c r="C17" s="39" t="s">
        <v>47</v>
      </c>
      <c r="D17" s="25">
        <v>811000</v>
      </c>
      <c r="E17" s="25">
        <v>811000</v>
      </c>
      <c r="F17" s="25">
        <v>811000</v>
      </c>
      <c r="G17" s="6"/>
      <c r="H17" s="6"/>
      <c r="I17" s="6"/>
    </row>
    <row r="18" spans="1:9" s="8" customFormat="1" ht="46.5" customHeight="1">
      <c r="A18" s="15">
        <v>10</v>
      </c>
      <c r="B18" s="17" t="s">
        <v>12</v>
      </c>
      <c r="C18" s="39" t="s">
        <v>108</v>
      </c>
      <c r="D18" s="25">
        <v>225000</v>
      </c>
      <c r="E18" s="25">
        <v>225000</v>
      </c>
      <c r="F18" s="25">
        <v>225000</v>
      </c>
      <c r="G18" s="6"/>
      <c r="H18" s="6"/>
      <c r="I18" s="6"/>
    </row>
    <row r="19" spans="1:9" s="8" customFormat="1" ht="32.25" customHeight="1">
      <c r="A19" s="15">
        <v>11</v>
      </c>
      <c r="B19" s="17" t="s">
        <v>12</v>
      </c>
      <c r="C19" s="29" t="s">
        <v>16</v>
      </c>
      <c r="D19" s="25">
        <v>2023000</v>
      </c>
      <c r="E19" s="25">
        <v>2023000</v>
      </c>
      <c r="F19" s="25">
        <v>2033000</v>
      </c>
      <c r="G19" s="6"/>
      <c r="H19" s="6"/>
      <c r="I19" s="6"/>
    </row>
    <row r="20" spans="1:9" s="8" customFormat="1" ht="47.25" customHeight="1">
      <c r="A20" s="15">
        <v>12</v>
      </c>
      <c r="B20" s="17" t="s">
        <v>12</v>
      </c>
      <c r="C20" s="39" t="s">
        <v>44</v>
      </c>
      <c r="D20" s="25">
        <v>330000</v>
      </c>
      <c r="E20" s="25">
        <v>300000</v>
      </c>
      <c r="F20" s="25">
        <v>300000</v>
      </c>
      <c r="G20" s="6"/>
      <c r="H20" s="6"/>
      <c r="I20" s="6"/>
    </row>
    <row r="21" spans="1:9">
      <c r="A21" s="15"/>
      <c r="B21" s="16" t="s">
        <v>12</v>
      </c>
      <c r="C21" s="31" t="s">
        <v>13</v>
      </c>
      <c r="D21" s="26">
        <f>SUM(D9:D20)</f>
        <v>5329000</v>
      </c>
      <c r="E21" s="26">
        <f>SUM(E9:E20)</f>
        <v>5299000</v>
      </c>
      <c r="F21" s="26">
        <f>SUM(F9:F20)</f>
        <v>5309000</v>
      </c>
      <c r="H21" s="4">
        <f>D21+D30+D45+D60+D64+D69+D27</f>
        <v>376678318</v>
      </c>
    </row>
    <row r="22" spans="1:9" ht="31.5">
      <c r="A22" s="15">
        <v>13</v>
      </c>
      <c r="B22" s="17" t="s">
        <v>102</v>
      </c>
      <c r="C22" s="29" t="s">
        <v>103</v>
      </c>
      <c r="D22" s="25">
        <v>188260</v>
      </c>
      <c r="E22" s="25">
        <v>188260</v>
      </c>
      <c r="F22" s="25">
        <v>188260</v>
      </c>
    </row>
    <row r="23" spans="1:9" ht="31.5">
      <c r="A23" s="15"/>
      <c r="B23" s="16" t="s">
        <v>102</v>
      </c>
      <c r="C23" s="31" t="s">
        <v>104</v>
      </c>
      <c r="D23" s="26">
        <f>D22</f>
        <v>188260</v>
      </c>
      <c r="E23" s="26">
        <f t="shared" ref="E23:F23" si="0">E22</f>
        <v>188260</v>
      </c>
      <c r="F23" s="26">
        <f t="shared" si="0"/>
        <v>188260</v>
      </c>
    </row>
    <row r="24" spans="1:9" ht="47.25">
      <c r="A24" s="15">
        <v>14</v>
      </c>
      <c r="B24" s="17" t="s">
        <v>53</v>
      </c>
      <c r="C24" s="29" t="s">
        <v>24</v>
      </c>
      <c r="D24" s="25">
        <v>75820</v>
      </c>
      <c r="E24" s="25">
        <v>75820</v>
      </c>
      <c r="F24" s="25">
        <v>75820</v>
      </c>
    </row>
    <row r="25" spans="1:9" ht="47.25">
      <c r="A25" s="15">
        <v>15</v>
      </c>
      <c r="B25" s="17" t="s">
        <v>53</v>
      </c>
      <c r="C25" s="29" t="s">
        <v>54</v>
      </c>
      <c r="D25" s="25">
        <v>1402930</v>
      </c>
      <c r="E25" s="25">
        <v>1402930</v>
      </c>
      <c r="F25" s="25">
        <v>1402930</v>
      </c>
    </row>
    <row r="26" spans="1:9" ht="31.5">
      <c r="A26" s="15">
        <v>16</v>
      </c>
      <c r="B26" s="17" t="s">
        <v>53</v>
      </c>
      <c r="C26" s="29" t="s">
        <v>16</v>
      </c>
      <c r="D26" s="25">
        <v>70840</v>
      </c>
      <c r="E26" s="25">
        <v>70840</v>
      </c>
      <c r="F26" s="25">
        <v>70840</v>
      </c>
    </row>
    <row r="27" spans="1:9">
      <c r="A27" s="15"/>
      <c r="B27" s="16" t="s">
        <v>53</v>
      </c>
      <c r="C27" s="20" t="s">
        <v>52</v>
      </c>
      <c r="D27" s="26">
        <f>SUM(D24:D26)</f>
        <v>1549590</v>
      </c>
      <c r="E27" s="26">
        <f t="shared" ref="E27:F27" si="1">SUM(E24:E26)</f>
        <v>1549590</v>
      </c>
      <c r="F27" s="26">
        <f t="shared" si="1"/>
        <v>1549590</v>
      </c>
    </row>
    <row r="28" spans="1:9" s="7" customFormat="1" ht="37.5" customHeight="1">
      <c r="A28" s="15">
        <v>17</v>
      </c>
      <c r="B28" s="17" t="s">
        <v>18</v>
      </c>
      <c r="C28" s="29" t="s">
        <v>17</v>
      </c>
      <c r="D28" s="25">
        <v>24505700</v>
      </c>
      <c r="E28" s="25">
        <v>24505700</v>
      </c>
      <c r="F28" s="25">
        <v>24505700</v>
      </c>
      <c r="G28" s="6"/>
      <c r="H28" s="6"/>
      <c r="I28" s="6"/>
    </row>
    <row r="29" spans="1:9" s="7" customFormat="1" ht="37.5" customHeight="1">
      <c r="A29" s="15">
        <v>18</v>
      </c>
      <c r="B29" s="17" t="s">
        <v>18</v>
      </c>
      <c r="C29" s="29" t="s">
        <v>51</v>
      </c>
      <c r="D29" s="25">
        <v>1800000</v>
      </c>
      <c r="E29" s="25">
        <v>0</v>
      </c>
      <c r="F29" s="25">
        <v>0</v>
      </c>
      <c r="G29" s="6"/>
      <c r="H29" s="6"/>
      <c r="I29" s="6"/>
    </row>
    <row r="30" spans="1:9" s="7" customFormat="1">
      <c r="A30" s="15"/>
      <c r="B30" s="16" t="s">
        <v>18</v>
      </c>
      <c r="C30" s="31" t="s">
        <v>19</v>
      </c>
      <c r="D30" s="26">
        <f>SUM(D28:D29)</f>
        <v>26305700</v>
      </c>
      <c r="E30" s="26">
        <f>SUM(E28:E29)</f>
        <v>24505700</v>
      </c>
      <c r="F30" s="26">
        <f>SUM(F28:F29)</f>
        <v>24505700</v>
      </c>
      <c r="G30" s="6"/>
      <c r="H30" s="6"/>
      <c r="I30" s="6"/>
    </row>
    <row r="31" spans="1:9" s="7" customFormat="1" ht="31.5">
      <c r="A31" s="15">
        <v>19</v>
      </c>
      <c r="B31" s="17" t="s">
        <v>86</v>
      </c>
      <c r="C31" s="29" t="s">
        <v>17</v>
      </c>
      <c r="D31" s="25">
        <v>736113</v>
      </c>
      <c r="E31" s="25">
        <v>536113</v>
      </c>
      <c r="F31" s="25">
        <v>536113</v>
      </c>
      <c r="G31" s="6"/>
      <c r="H31" s="6"/>
      <c r="I31" s="6"/>
    </row>
    <row r="32" spans="1:9" s="7" customFormat="1">
      <c r="A32" s="15"/>
      <c r="B32" s="16" t="s">
        <v>86</v>
      </c>
      <c r="C32" s="31" t="s">
        <v>87</v>
      </c>
      <c r="D32" s="26">
        <f>SUM(D31)</f>
        <v>736113</v>
      </c>
      <c r="E32" s="26">
        <f>SUM(E31)</f>
        <v>536113</v>
      </c>
      <c r="F32" s="26">
        <f>SUM(F31)</f>
        <v>536113</v>
      </c>
      <c r="G32" s="6"/>
      <c r="H32" s="6"/>
      <c r="I32" s="6"/>
    </row>
    <row r="33" spans="1:9" s="7" customFormat="1" ht="31.5">
      <c r="A33" s="15">
        <v>20</v>
      </c>
      <c r="B33" s="17" t="s">
        <v>100</v>
      </c>
      <c r="C33" s="29" t="s">
        <v>17</v>
      </c>
      <c r="D33" s="25">
        <v>3787500</v>
      </c>
      <c r="E33" s="25">
        <v>3764000</v>
      </c>
      <c r="F33" s="25">
        <v>3812000</v>
      </c>
      <c r="G33" s="6"/>
      <c r="H33" s="6"/>
      <c r="I33" s="6"/>
    </row>
    <row r="34" spans="1:9" s="7" customFormat="1">
      <c r="A34" s="15"/>
      <c r="B34" s="16" t="s">
        <v>100</v>
      </c>
      <c r="C34" s="31" t="s">
        <v>101</v>
      </c>
      <c r="D34" s="26">
        <f>D33</f>
        <v>3787500</v>
      </c>
      <c r="E34" s="26">
        <f t="shared" ref="E34:F34" si="2">E33</f>
        <v>3764000</v>
      </c>
      <c r="F34" s="26">
        <f t="shared" si="2"/>
        <v>3812000</v>
      </c>
      <c r="G34" s="6"/>
      <c r="H34" s="6"/>
      <c r="I34" s="6"/>
    </row>
    <row r="35" spans="1:9" s="7" customFormat="1" ht="78.75">
      <c r="A35" s="15">
        <v>21</v>
      </c>
      <c r="B35" s="17" t="s">
        <v>22</v>
      </c>
      <c r="C35" s="32" t="s">
        <v>42</v>
      </c>
      <c r="D35" s="25">
        <v>2249180</v>
      </c>
      <c r="E35" s="25">
        <v>2112040</v>
      </c>
      <c r="F35" s="25">
        <v>1678980</v>
      </c>
      <c r="G35" s="6"/>
      <c r="H35" s="6"/>
      <c r="I35" s="6"/>
    </row>
    <row r="36" spans="1:9" s="7" customFormat="1" ht="63">
      <c r="A36" s="15">
        <v>22</v>
      </c>
      <c r="B36" s="17" t="s">
        <v>22</v>
      </c>
      <c r="C36" s="30" t="s">
        <v>48</v>
      </c>
      <c r="D36" s="25">
        <v>19731750</v>
      </c>
      <c r="E36" s="25">
        <v>18603340</v>
      </c>
      <c r="F36" s="25">
        <v>16096090</v>
      </c>
      <c r="G36" s="6"/>
      <c r="H36" s="6"/>
      <c r="I36" s="6"/>
    </row>
    <row r="37" spans="1:9" s="7" customFormat="1" ht="63">
      <c r="A37" s="15">
        <v>23</v>
      </c>
      <c r="B37" s="17" t="s">
        <v>22</v>
      </c>
      <c r="C37" s="29" t="s">
        <v>21</v>
      </c>
      <c r="D37" s="25">
        <v>205210</v>
      </c>
      <c r="E37" s="25">
        <v>199680</v>
      </c>
      <c r="F37" s="25">
        <v>181200</v>
      </c>
      <c r="G37" s="6"/>
      <c r="H37" s="6"/>
      <c r="I37" s="6"/>
    </row>
    <row r="38" spans="1:9" s="8" customFormat="1" ht="69" customHeight="1">
      <c r="A38" s="15">
        <v>24</v>
      </c>
      <c r="B38" s="17" t="s">
        <v>22</v>
      </c>
      <c r="C38" s="29" t="s">
        <v>24</v>
      </c>
      <c r="D38" s="25">
        <v>28800000</v>
      </c>
      <c r="E38" s="25">
        <v>28800000</v>
      </c>
      <c r="F38" s="25">
        <v>28800000</v>
      </c>
      <c r="G38" s="6"/>
      <c r="H38" s="6"/>
      <c r="I38" s="6"/>
    </row>
    <row r="39" spans="1:9" s="8" customFormat="1" ht="47.25">
      <c r="A39" s="15">
        <v>25</v>
      </c>
      <c r="B39" s="17" t="s">
        <v>22</v>
      </c>
      <c r="C39" s="29" t="s">
        <v>25</v>
      </c>
      <c r="D39" s="25">
        <v>34588</v>
      </c>
      <c r="E39" s="25">
        <v>31000</v>
      </c>
      <c r="F39" s="25">
        <v>0</v>
      </c>
      <c r="G39" s="6"/>
      <c r="H39" s="6"/>
      <c r="I39" s="6"/>
    </row>
    <row r="40" spans="1:9" s="8" customFormat="1" ht="63">
      <c r="A40" s="15">
        <v>26</v>
      </c>
      <c r="B40" s="17" t="s">
        <v>22</v>
      </c>
      <c r="C40" s="39" t="s">
        <v>85</v>
      </c>
      <c r="D40" s="25">
        <v>112800</v>
      </c>
      <c r="E40" s="25">
        <v>112800</v>
      </c>
      <c r="F40" s="25">
        <v>112800</v>
      </c>
      <c r="G40" s="6"/>
      <c r="H40" s="6"/>
      <c r="I40" s="6"/>
    </row>
    <row r="41" spans="1:9" s="8" customFormat="1" ht="48.75" customHeight="1">
      <c r="A41" s="15">
        <v>27</v>
      </c>
      <c r="B41" s="17" t="s">
        <v>22</v>
      </c>
      <c r="C41" s="30" t="s">
        <v>49</v>
      </c>
      <c r="D41" s="25">
        <v>6170000</v>
      </c>
      <c r="E41" s="25">
        <v>1100000</v>
      </c>
      <c r="F41" s="25">
        <v>300000</v>
      </c>
      <c r="G41" s="6"/>
      <c r="H41" s="6"/>
      <c r="I41" s="6"/>
    </row>
    <row r="42" spans="1:9" s="8" customFormat="1" ht="48.75" customHeight="1">
      <c r="A42" s="15">
        <v>28</v>
      </c>
      <c r="B42" s="17"/>
      <c r="C42" s="29" t="s">
        <v>98</v>
      </c>
      <c r="D42" s="25">
        <v>198060</v>
      </c>
      <c r="E42" s="25">
        <v>198060</v>
      </c>
      <c r="F42" s="25">
        <v>198060</v>
      </c>
      <c r="G42" s="6"/>
      <c r="H42" s="6"/>
      <c r="I42" s="6"/>
    </row>
    <row r="43" spans="1:9" s="8" customFormat="1" ht="48.75" customHeight="1">
      <c r="A43" s="15">
        <v>29</v>
      </c>
      <c r="B43" s="17" t="s">
        <v>22</v>
      </c>
      <c r="C43" s="29" t="s">
        <v>15</v>
      </c>
      <c r="D43" s="25">
        <v>4455540</v>
      </c>
      <c r="E43" s="25">
        <v>4455540</v>
      </c>
      <c r="F43" s="25">
        <v>4455540</v>
      </c>
      <c r="G43" s="6"/>
      <c r="H43" s="6"/>
      <c r="I43" s="6"/>
    </row>
    <row r="44" spans="1:9" s="8" customFormat="1" ht="48.75" customHeight="1">
      <c r="A44" s="15">
        <v>30</v>
      </c>
      <c r="B44" s="17"/>
      <c r="C44" s="29" t="s">
        <v>99</v>
      </c>
      <c r="D44" s="25">
        <v>1500</v>
      </c>
      <c r="E44" s="25">
        <v>1500</v>
      </c>
      <c r="F44" s="25">
        <v>1500</v>
      </c>
      <c r="G44" s="6"/>
      <c r="H44" s="6"/>
      <c r="I44" s="6"/>
    </row>
    <row r="45" spans="1:9" s="7" customFormat="1" ht="31.5">
      <c r="A45" s="15"/>
      <c r="B45" s="16" t="s">
        <v>22</v>
      </c>
      <c r="C45" s="31" t="s">
        <v>23</v>
      </c>
      <c r="D45" s="26">
        <f>SUM(D35:D44)</f>
        <v>61958628</v>
      </c>
      <c r="E45" s="26">
        <f>SUM(E35:E44)</f>
        <v>55613960</v>
      </c>
      <c r="F45" s="26">
        <f>SUM(F35:F44)</f>
        <v>51824170</v>
      </c>
      <c r="G45" s="6"/>
      <c r="H45" s="6"/>
      <c r="I45" s="6"/>
    </row>
    <row r="46" spans="1:9" s="8" customFormat="1" ht="31.5">
      <c r="A46" s="15">
        <v>31</v>
      </c>
      <c r="B46" s="17" t="s">
        <v>14</v>
      </c>
      <c r="C46" s="29" t="s">
        <v>0</v>
      </c>
      <c r="D46" s="25">
        <v>5500000</v>
      </c>
      <c r="E46" s="25">
        <v>5841000</v>
      </c>
      <c r="F46" s="25">
        <v>6144730</v>
      </c>
      <c r="G46" s="6"/>
      <c r="H46" s="6"/>
      <c r="I46" s="6"/>
    </row>
    <row r="47" spans="1:9" s="8" customFormat="1" ht="63">
      <c r="A47" s="15">
        <v>32</v>
      </c>
      <c r="B47" s="17" t="s">
        <v>14</v>
      </c>
      <c r="C47" s="29" t="s">
        <v>28</v>
      </c>
      <c r="D47" s="25">
        <v>234550600</v>
      </c>
      <c r="E47" s="25">
        <v>252731950</v>
      </c>
      <c r="F47" s="25">
        <v>277798410</v>
      </c>
      <c r="G47" s="6"/>
      <c r="H47" s="6"/>
      <c r="I47" s="6"/>
    </row>
    <row r="48" spans="1:9" s="7" customFormat="1" ht="77.25" customHeight="1">
      <c r="A48" s="15">
        <v>33</v>
      </c>
      <c r="B48" s="17" t="s">
        <v>14</v>
      </c>
      <c r="C48" s="33" t="s">
        <v>29</v>
      </c>
      <c r="D48" s="25">
        <v>950000</v>
      </c>
      <c r="E48" s="25">
        <v>1050000</v>
      </c>
      <c r="F48" s="25">
        <v>1200000</v>
      </c>
      <c r="G48" s="6"/>
      <c r="H48" s="6"/>
      <c r="I48" s="6"/>
    </row>
    <row r="49" spans="1:9" s="8" customFormat="1" ht="31.5">
      <c r="A49" s="15">
        <v>34</v>
      </c>
      <c r="B49" s="17" t="s">
        <v>14</v>
      </c>
      <c r="C49" s="29" t="s">
        <v>30</v>
      </c>
      <c r="D49" s="25">
        <v>655200</v>
      </c>
      <c r="E49" s="25">
        <v>850000</v>
      </c>
      <c r="F49" s="25">
        <v>950000</v>
      </c>
      <c r="G49" s="6"/>
      <c r="H49" s="6"/>
      <c r="I49" s="6"/>
    </row>
    <row r="50" spans="1:9" s="8" customFormat="1" ht="78.75">
      <c r="A50" s="15">
        <v>35</v>
      </c>
      <c r="B50" s="17" t="s">
        <v>14</v>
      </c>
      <c r="C50" s="38" t="s">
        <v>81</v>
      </c>
      <c r="D50" s="25">
        <v>2000000</v>
      </c>
      <c r="E50" s="25">
        <v>2100000</v>
      </c>
      <c r="F50" s="25">
        <v>2200000</v>
      </c>
      <c r="G50" s="6"/>
      <c r="H50" s="6"/>
      <c r="I50" s="6"/>
    </row>
    <row r="51" spans="1:9" s="8" customFormat="1">
      <c r="A51" s="15">
        <v>36</v>
      </c>
      <c r="B51" s="17" t="s">
        <v>14</v>
      </c>
      <c r="C51" s="29" t="s">
        <v>1</v>
      </c>
      <c r="D51" s="25">
        <v>28070000</v>
      </c>
      <c r="E51" s="25">
        <v>29389300</v>
      </c>
      <c r="F51" s="25">
        <v>30653000</v>
      </c>
      <c r="G51" s="6"/>
      <c r="H51" s="6"/>
      <c r="I51" s="6"/>
    </row>
    <row r="52" spans="1:9" s="8" customFormat="1" ht="31.5">
      <c r="A52" s="15">
        <v>37</v>
      </c>
      <c r="B52" s="17" t="s">
        <v>14</v>
      </c>
      <c r="C52" s="29" t="s">
        <v>41</v>
      </c>
      <c r="D52" s="25">
        <v>75190</v>
      </c>
      <c r="E52" s="25">
        <v>79850</v>
      </c>
      <c r="F52" s="25">
        <v>84000</v>
      </c>
      <c r="G52" s="6"/>
      <c r="H52" s="6"/>
      <c r="I52" s="6"/>
    </row>
    <row r="53" spans="1:9" s="8" customFormat="1">
      <c r="A53" s="15">
        <v>38</v>
      </c>
      <c r="B53" s="17" t="s">
        <v>14</v>
      </c>
      <c r="C53" s="29" t="s">
        <v>26</v>
      </c>
      <c r="D53" s="25">
        <v>9500</v>
      </c>
      <c r="E53" s="25">
        <v>9900</v>
      </c>
      <c r="F53" s="25">
        <v>9900</v>
      </c>
      <c r="G53" s="6"/>
      <c r="H53" s="6"/>
      <c r="I53" s="6"/>
    </row>
    <row r="54" spans="1:9" s="8" customFormat="1">
      <c r="A54" s="15">
        <v>39</v>
      </c>
      <c r="B54" s="17" t="s">
        <v>14</v>
      </c>
      <c r="C54" s="29" t="s">
        <v>27</v>
      </c>
      <c r="D54" s="25">
        <v>5000</v>
      </c>
      <c r="E54" s="25">
        <v>5300</v>
      </c>
      <c r="F54" s="25">
        <v>5550</v>
      </c>
      <c r="G54" s="6"/>
      <c r="H54" s="6"/>
      <c r="I54" s="6"/>
    </row>
    <row r="55" spans="1:9" s="8" customFormat="1" ht="31.5">
      <c r="A55" s="15">
        <v>40</v>
      </c>
      <c r="B55" s="17" t="s">
        <v>14</v>
      </c>
      <c r="C55" s="39" t="s">
        <v>82</v>
      </c>
      <c r="D55" s="25">
        <v>116970</v>
      </c>
      <c r="E55" s="25">
        <v>115220</v>
      </c>
      <c r="F55" s="25">
        <v>112530</v>
      </c>
      <c r="G55" s="6"/>
      <c r="H55" s="6"/>
      <c r="I55" s="6"/>
    </row>
    <row r="56" spans="1:9" s="8" customFormat="1" ht="31.5">
      <c r="A56" s="15">
        <v>41</v>
      </c>
      <c r="B56" s="17" t="s">
        <v>14</v>
      </c>
      <c r="C56" s="39" t="s">
        <v>83</v>
      </c>
      <c r="D56" s="25">
        <v>33690</v>
      </c>
      <c r="E56" s="25">
        <v>30690</v>
      </c>
      <c r="F56" s="25">
        <v>28690</v>
      </c>
      <c r="G56" s="6"/>
      <c r="H56" s="6"/>
      <c r="I56" s="6"/>
    </row>
    <row r="57" spans="1:9" s="8" customFormat="1" ht="47.25">
      <c r="A57" s="15">
        <v>42</v>
      </c>
      <c r="B57" s="17" t="s">
        <v>14</v>
      </c>
      <c r="C57" s="39" t="s">
        <v>20</v>
      </c>
      <c r="D57" s="25">
        <v>5620450</v>
      </c>
      <c r="E57" s="25">
        <v>5890230</v>
      </c>
      <c r="F57" s="25">
        <v>6167070</v>
      </c>
      <c r="G57" s="6"/>
      <c r="H57" s="6"/>
      <c r="I57" s="6"/>
    </row>
    <row r="58" spans="1:9" s="8" customFormat="1" ht="63">
      <c r="A58" s="15">
        <v>43</v>
      </c>
      <c r="B58" s="17" t="s">
        <v>14</v>
      </c>
      <c r="C58" s="39" t="s">
        <v>84</v>
      </c>
      <c r="D58" s="25">
        <v>2000</v>
      </c>
      <c r="E58" s="25">
        <v>0</v>
      </c>
      <c r="F58" s="25">
        <v>0</v>
      </c>
      <c r="G58" s="6"/>
      <c r="H58" s="6"/>
      <c r="I58" s="6"/>
    </row>
    <row r="59" spans="1:9" s="8" customFormat="1" ht="47.25">
      <c r="A59" s="15">
        <v>44</v>
      </c>
      <c r="B59" s="17" t="s">
        <v>14</v>
      </c>
      <c r="C59" s="29" t="s">
        <v>2</v>
      </c>
      <c r="D59" s="25">
        <v>10000</v>
      </c>
      <c r="E59" s="25">
        <v>0</v>
      </c>
      <c r="F59" s="25">
        <v>0</v>
      </c>
      <c r="G59" s="6"/>
      <c r="H59" s="6"/>
      <c r="I59" s="6"/>
    </row>
    <row r="60" spans="1:9" s="7" customFormat="1">
      <c r="A60" s="15"/>
      <c r="B60" s="16" t="s">
        <v>14</v>
      </c>
      <c r="C60" s="31" t="s">
        <v>5</v>
      </c>
      <c r="D60" s="26">
        <f>SUM(D46:D59)</f>
        <v>277598600</v>
      </c>
      <c r="E60" s="26">
        <f>SUM(E46:E59)</f>
        <v>298093440</v>
      </c>
      <c r="F60" s="26">
        <f>SUM(F46:F59)</f>
        <v>325353880</v>
      </c>
      <c r="G60" s="6"/>
      <c r="H60" s="6"/>
      <c r="I60" s="6"/>
    </row>
    <row r="61" spans="1:9" s="7" customFormat="1" ht="30" customHeight="1">
      <c r="A61" s="15">
        <v>45</v>
      </c>
      <c r="B61" s="17" t="s">
        <v>31</v>
      </c>
      <c r="C61" s="39" t="s">
        <v>78</v>
      </c>
      <c r="D61" s="25">
        <v>1134100</v>
      </c>
      <c r="E61" s="25">
        <v>1134100</v>
      </c>
      <c r="F61" s="25">
        <v>1134100</v>
      </c>
      <c r="G61" s="6"/>
      <c r="H61" s="6"/>
      <c r="I61" s="6"/>
    </row>
    <row r="62" spans="1:9" s="7" customFormat="1">
      <c r="A62" s="15">
        <v>46</v>
      </c>
      <c r="B62" s="17" t="s">
        <v>31</v>
      </c>
      <c r="C62" s="43" t="s">
        <v>79</v>
      </c>
      <c r="D62" s="25">
        <v>397900</v>
      </c>
      <c r="E62" s="25">
        <v>397900</v>
      </c>
      <c r="F62" s="25">
        <v>397900</v>
      </c>
      <c r="G62" s="6"/>
      <c r="H62" s="6"/>
      <c r="I62" s="6"/>
    </row>
    <row r="63" spans="1:9" s="8" customFormat="1">
      <c r="A63" s="15">
        <v>47</v>
      </c>
      <c r="B63" s="17" t="s">
        <v>31</v>
      </c>
      <c r="C63" s="43" t="s">
        <v>80</v>
      </c>
      <c r="D63" s="25">
        <v>2372100</v>
      </c>
      <c r="E63" s="25">
        <v>2372100</v>
      </c>
      <c r="F63" s="25">
        <v>2372100</v>
      </c>
      <c r="G63" s="6"/>
      <c r="H63" s="6"/>
      <c r="I63" s="6"/>
    </row>
    <row r="64" spans="1:9" s="7" customFormat="1" ht="31.5">
      <c r="A64" s="15"/>
      <c r="B64" s="16" t="s">
        <v>31</v>
      </c>
      <c r="C64" s="31" t="s">
        <v>4</v>
      </c>
      <c r="D64" s="26">
        <f>SUM(D61:D63)</f>
        <v>3904100</v>
      </c>
      <c r="E64" s="26">
        <f>SUM(E61:E63)</f>
        <v>3904100</v>
      </c>
      <c r="F64" s="26">
        <f>SUM(F61:F63)</f>
        <v>3904100</v>
      </c>
      <c r="G64" s="6"/>
      <c r="H64" s="6"/>
      <c r="I64" s="6"/>
    </row>
    <row r="65" spans="1:9" s="8" customFormat="1" ht="63">
      <c r="A65" s="15">
        <v>48</v>
      </c>
      <c r="B65" s="17" t="s">
        <v>39</v>
      </c>
      <c r="C65" s="29" t="s">
        <v>35</v>
      </c>
      <c r="D65" s="25">
        <v>13000</v>
      </c>
      <c r="E65" s="25">
        <v>13000</v>
      </c>
      <c r="F65" s="25">
        <v>13000</v>
      </c>
      <c r="G65" s="6"/>
      <c r="H65" s="6"/>
      <c r="I65" s="6"/>
    </row>
    <row r="66" spans="1:9" s="8" customFormat="1" ht="78.75">
      <c r="A66" s="15">
        <v>49</v>
      </c>
      <c r="B66" s="17" t="s">
        <v>39</v>
      </c>
      <c r="C66" s="34" t="s">
        <v>36</v>
      </c>
      <c r="D66" s="25">
        <v>200</v>
      </c>
      <c r="E66" s="25">
        <v>200</v>
      </c>
      <c r="F66" s="25">
        <v>200</v>
      </c>
      <c r="G66" s="6"/>
      <c r="H66" s="6"/>
      <c r="I66" s="6"/>
    </row>
    <row r="67" spans="1:9" s="8" customFormat="1" ht="78.75">
      <c r="A67" s="15">
        <v>50</v>
      </c>
      <c r="B67" s="17" t="s">
        <v>39</v>
      </c>
      <c r="C67" s="34" t="s">
        <v>37</v>
      </c>
      <c r="D67" s="25">
        <v>22300</v>
      </c>
      <c r="E67" s="25">
        <v>22300</v>
      </c>
      <c r="F67" s="25">
        <v>22300</v>
      </c>
      <c r="G67" s="6"/>
      <c r="H67" s="6"/>
      <c r="I67" s="6"/>
    </row>
    <row r="68" spans="1:9" s="8" customFormat="1" ht="78.75">
      <c r="A68" s="15">
        <v>51</v>
      </c>
      <c r="B68" s="17" t="s">
        <v>39</v>
      </c>
      <c r="C68" s="34" t="s">
        <v>38</v>
      </c>
      <c r="D68" s="25">
        <v>-2800</v>
      </c>
      <c r="E68" s="25">
        <v>-2800</v>
      </c>
      <c r="F68" s="25">
        <v>-2800</v>
      </c>
      <c r="G68" s="6"/>
      <c r="H68" s="6"/>
      <c r="I68" s="6"/>
    </row>
    <row r="69" spans="1:9" s="7" customFormat="1">
      <c r="A69" s="15"/>
      <c r="B69" s="16" t="s">
        <v>39</v>
      </c>
      <c r="C69" s="31" t="s">
        <v>40</v>
      </c>
      <c r="D69" s="26">
        <f>SUM(D65:D68)</f>
        <v>32700</v>
      </c>
      <c r="E69" s="26">
        <f>SUM(E65:E68)</f>
        <v>32700</v>
      </c>
      <c r="F69" s="26">
        <f>SUM(F65:F68)</f>
        <v>32700</v>
      </c>
      <c r="G69" s="6"/>
      <c r="H69" s="6"/>
      <c r="I69" s="6"/>
    </row>
    <row r="70" spans="1:9" s="3" customFormat="1" ht="31.5">
      <c r="A70" s="15">
        <v>52</v>
      </c>
      <c r="B70" s="17" t="s">
        <v>3</v>
      </c>
      <c r="C70" s="32" t="s">
        <v>50</v>
      </c>
      <c r="D70" s="45">
        <v>412575900</v>
      </c>
      <c r="E70" s="25">
        <v>330060700</v>
      </c>
      <c r="F70" s="25">
        <v>330060700</v>
      </c>
      <c r="G70" s="4"/>
      <c r="H70" s="4"/>
      <c r="I70" s="4"/>
    </row>
    <row r="71" spans="1:9" s="3" customFormat="1" ht="110.25">
      <c r="A71" s="15">
        <v>53</v>
      </c>
      <c r="B71" s="17" t="s">
        <v>3</v>
      </c>
      <c r="C71" s="36" t="s">
        <v>66</v>
      </c>
      <c r="D71" s="46">
        <v>64000</v>
      </c>
      <c r="E71" s="25">
        <v>64000</v>
      </c>
      <c r="F71" s="25">
        <v>64000</v>
      </c>
      <c r="G71" s="4"/>
      <c r="H71" s="4"/>
      <c r="I71" s="4"/>
    </row>
    <row r="72" spans="1:9" s="3" customFormat="1" ht="63">
      <c r="A72" s="15">
        <v>54</v>
      </c>
      <c r="B72" s="17" t="s">
        <v>3</v>
      </c>
      <c r="C72" s="36" t="s">
        <v>56</v>
      </c>
      <c r="D72" s="46">
        <v>794700</v>
      </c>
      <c r="E72" s="25">
        <v>794700</v>
      </c>
      <c r="F72" s="25">
        <v>794700</v>
      </c>
      <c r="G72" s="4"/>
      <c r="H72" s="4"/>
      <c r="I72" s="4"/>
    </row>
    <row r="73" spans="1:9" s="3" customFormat="1" ht="63">
      <c r="A73" s="15">
        <v>55</v>
      </c>
      <c r="B73" s="17" t="s">
        <v>3</v>
      </c>
      <c r="C73" s="36" t="s">
        <v>91</v>
      </c>
      <c r="D73" s="46">
        <v>6423600</v>
      </c>
      <c r="E73" s="25">
        <v>6423600</v>
      </c>
      <c r="F73" s="25">
        <v>6423600</v>
      </c>
      <c r="G73" s="4"/>
      <c r="H73" s="4"/>
      <c r="I73" s="4"/>
    </row>
    <row r="74" spans="1:9" s="3" customFormat="1" ht="78.75">
      <c r="A74" s="15">
        <v>56</v>
      </c>
      <c r="B74" s="17" t="s">
        <v>3</v>
      </c>
      <c r="C74" s="36" t="s">
        <v>92</v>
      </c>
      <c r="D74" s="46">
        <v>7900</v>
      </c>
      <c r="E74" s="25">
        <v>2500</v>
      </c>
      <c r="F74" s="25">
        <v>2200</v>
      </c>
      <c r="G74" s="4"/>
      <c r="H74" s="4"/>
      <c r="I74" s="4"/>
    </row>
    <row r="75" spans="1:9" ht="47.25">
      <c r="A75" s="15">
        <v>57</v>
      </c>
      <c r="B75" s="17" t="s">
        <v>3</v>
      </c>
      <c r="C75" s="39" t="s">
        <v>93</v>
      </c>
      <c r="D75" s="26">
        <v>4226600</v>
      </c>
      <c r="E75" s="25">
        <v>0</v>
      </c>
      <c r="F75" s="25">
        <v>0</v>
      </c>
    </row>
    <row r="76" spans="1:9" ht="126">
      <c r="A76" s="15">
        <v>58</v>
      </c>
      <c r="B76" s="17" t="s">
        <v>3</v>
      </c>
      <c r="C76" s="36" t="s">
        <v>94</v>
      </c>
      <c r="D76" s="46">
        <v>543100</v>
      </c>
      <c r="E76" s="25">
        <v>543100</v>
      </c>
      <c r="F76" s="25">
        <v>543100</v>
      </c>
    </row>
    <row r="77" spans="1:9" ht="94.5">
      <c r="A77" s="15">
        <v>59</v>
      </c>
      <c r="B77" s="17" t="s">
        <v>3</v>
      </c>
      <c r="C77" s="36" t="s">
        <v>95</v>
      </c>
      <c r="D77" s="46">
        <v>10359400</v>
      </c>
      <c r="E77" s="25">
        <v>10359400</v>
      </c>
      <c r="F77" s="25">
        <v>10359400</v>
      </c>
    </row>
    <row r="78" spans="1:9" ht="157.5">
      <c r="A78" s="15">
        <v>60</v>
      </c>
      <c r="B78" s="17" t="s">
        <v>3</v>
      </c>
      <c r="C78" s="36" t="s">
        <v>67</v>
      </c>
      <c r="D78" s="46">
        <v>351836600</v>
      </c>
      <c r="E78" s="25">
        <v>350917300</v>
      </c>
      <c r="F78" s="25">
        <v>350917300</v>
      </c>
    </row>
    <row r="79" spans="1:9" ht="157.5">
      <c r="A79" s="15">
        <v>61</v>
      </c>
      <c r="B79" s="17" t="s">
        <v>3</v>
      </c>
      <c r="C79" s="36" t="s">
        <v>75</v>
      </c>
      <c r="D79" s="46">
        <v>69960700</v>
      </c>
      <c r="E79" s="25">
        <v>69960700</v>
      </c>
      <c r="F79" s="25">
        <v>69960700</v>
      </c>
    </row>
    <row r="80" spans="1:9" ht="94.5">
      <c r="A80" s="15">
        <v>62</v>
      </c>
      <c r="B80" s="17" t="s">
        <v>3</v>
      </c>
      <c r="C80" s="36" t="s">
        <v>68</v>
      </c>
      <c r="D80" s="46">
        <v>25003900</v>
      </c>
      <c r="E80" s="25">
        <v>27568300</v>
      </c>
      <c r="F80" s="25">
        <v>27568300</v>
      </c>
    </row>
    <row r="81" spans="1:6" ht="157.5">
      <c r="A81" s="15">
        <v>63</v>
      </c>
      <c r="B81" s="17" t="s">
        <v>3</v>
      </c>
      <c r="C81" s="36" t="s">
        <v>71</v>
      </c>
      <c r="D81" s="46">
        <v>125931800</v>
      </c>
      <c r="E81" s="25">
        <v>125931800</v>
      </c>
      <c r="F81" s="25">
        <v>125931800</v>
      </c>
    </row>
    <row r="82" spans="1:6" ht="157.5">
      <c r="A82" s="15">
        <v>64</v>
      </c>
      <c r="B82" s="17" t="s">
        <v>3</v>
      </c>
      <c r="C82" s="36" t="s">
        <v>74</v>
      </c>
      <c r="D82" s="46">
        <v>62470800</v>
      </c>
      <c r="E82" s="25">
        <v>62470800</v>
      </c>
      <c r="F82" s="25">
        <v>62470800</v>
      </c>
    </row>
    <row r="83" spans="1:6" ht="94.5">
      <c r="A83" s="15">
        <v>65</v>
      </c>
      <c r="B83" s="17" t="s">
        <v>3</v>
      </c>
      <c r="C83" s="36" t="s">
        <v>65</v>
      </c>
      <c r="D83" s="46">
        <v>1362700</v>
      </c>
      <c r="E83" s="25">
        <v>1362700</v>
      </c>
      <c r="F83" s="25">
        <v>1362700</v>
      </c>
    </row>
    <row r="84" spans="1:6" ht="110.25">
      <c r="A84" s="15">
        <v>66</v>
      </c>
      <c r="B84" s="17" t="s">
        <v>3</v>
      </c>
      <c r="C84" s="36" t="s">
        <v>96</v>
      </c>
      <c r="D84" s="46">
        <v>337500</v>
      </c>
      <c r="E84" s="25">
        <v>337500</v>
      </c>
      <c r="F84" s="25">
        <v>337500</v>
      </c>
    </row>
    <row r="85" spans="1:6" ht="126">
      <c r="A85" s="15">
        <v>67</v>
      </c>
      <c r="B85" s="17" t="s">
        <v>3</v>
      </c>
      <c r="C85" s="36" t="s">
        <v>57</v>
      </c>
      <c r="D85" s="46">
        <v>38038600</v>
      </c>
      <c r="E85" s="25">
        <v>38038600</v>
      </c>
      <c r="F85" s="25">
        <v>38038600</v>
      </c>
    </row>
    <row r="86" spans="1:6" ht="157.5">
      <c r="A86" s="15">
        <v>68</v>
      </c>
      <c r="B86" s="17" t="s">
        <v>3</v>
      </c>
      <c r="C86" s="36" t="s">
        <v>60</v>
      </c>
      <c r="D86" s="46">
        <v>18139300</v>
      </c>
      <c r="E86" s="25">
        <v>17532700</v>
      </c>
      <c r="F86" s="25">
        <v>17532700</v>
      </c>
    </row>
    <row r="87" spans="1:6" ht="78.75">
      <c r="A87" s="15">
        <v>69</v>
      </c>
      <c r="B87" s="17" t="s">
        <v>3</v>
      </c>
      <c r="C87" s="36" t="s">
        <v>69</v>
      </c>
      <c r="D87" s="46">
        <v>192759900</v>
      </c>
      <c r="E87" s="25">
        <v>192759900</v>
      </c>
      <c r="F87" s="25">
        <v>192759900</v>
      </c>
    </row>
    <row r="88" spans="1:6" ht="126">
      <c r="A88" s="15">
        <v>70</v>
      </c>
      <c r="B88" s="17" t="s">
        <v>3</v>
      </c>
      <c r="C88" s="36" t="s">
        <v>70</v>
      </c>
      <c r="D88" s="46">
        <v>19890000</v>
      </c>
      <c r="E88" s="25">
        <v>19890000</v>
      </c>
      <c r="F88" s="25">
        <v>19890000</v>
      </c>
    </row>
    <row r="89" spans="1:6" ht="78.75">
      <c r="A89" s="15">
        <v>71</v>
      </c>
      <c r="B89" s="17" t="s">
        <v>3</v>
      </c>
      <c r="C89" s="36" t="s">
        <v>64</v>
      </c>
      <c r="D89" s="46">
        <v>69600</v>
      </c>
      <c r="E89" s="25">
        <v>69600</v>
      </c>
      <c r="F89" s="25">
        <v>69600</v>
      </c>
    </row>
    <row r="90" spans="1:6" ht="110.25">
      <c r="A90" s="15">
        <v>72</v>
      </c>
      <c r="B90" s="17" t="s">
        <v>3</v>
      </c>
      <c r="C90" s="36" t="s">
        <v>63</v>
      </c>
      <c r="D90" s="46">
        <v>617800</v>
      </c>
      <c r="E90" s="25">
        <v>617800</v>
      </c>
      <c r="F90" s="25">
        <v>617800</v>
      </c>
    </row>
    <row r="91" spans="1:6" ht="110.25">
      <c r="A91" s="15">
        <v>73</v>
      </c>
      <c r="B91" s="17" t="s">
        <v>3</v>
      </c>
      <c r="C91" s="36" t="s">
        <v>62</v>
      </c>
      <c r="D91" s="46">
        <v>1160800</v>
      </c>
      <c r="E91" s="25">
        <v>1161500</v>
      </c>
      <c r="F91" s="25">
        <v>1161500</v>
      </c>
    </row>
    <row r="92" spans="1:6" ht="126">
      <c r="A92" s="15">
        <v>74</v>
      </c>
      <c r="B92" s="17" t="s">
        <v>3</v>
      </c>
      <c r="C92" s="36" t="s">
        <v>59</v>
      </c>
      <c r="D92" s="46">
        <v>525200</v>
      </c>
      <c r="E92" s="25">
        <v>525200</v>
      </c>
      <c r="F92" s="25">
        <v>525200</v>
      </c>
    </row>
    <row r="93" spans="1:6" ht="110.25">
      <c r="A93" s="15">
        <v>75</v>
      </c>
      <c r="B93" s="17" t="s">
        <v>3</v>
      </c>
      <c r="C93" s="36" t="s">
        <v>72</v>
      </c>
      <c r="D93" s="46">
        <v>26666200</v>
      </c>
      <c r="E93" s="25">
        <v>20969100</v>
      </c>
      <c r="F93" s="25">
        <v>20969100</v>
      </c>
    </row>
    <row r="94" spans="1:6" ht="94.5">
      <c r="A94" s="15">
        <v>76</v>
      </c>
      <c r="B94" s="17" t="s">
        <v>3</v>
      </c>
      <c r="C94" s="36" t="s">
        <v>58</v>
      </c>
      <c r="D94" s="46">
        <v>51000</v>
      </c>
      <c r="E94" s="25">
        <v>51000</v>
      </c>
      <c r="F94" s="25">
        <v>51000</v>
      </c>
    </row>
    <row r="95" spans="1:6" ht="78.75">
      <c r="A95" s="15">
        <v>77</v>
      </c>
      <c r="B95" s="17" t="s">
        <v>3</v>
      </c>
      <c r="C95" s="39" t="s">
        <v>73</v>
      </c>
      <c r="D95" s="46">
        <v>1024000</v>
      </c>
      <c r="E95" s="25">
        <v>1024000</v>
      </c>
      <c r="F95" s="25">
        <v>1024000</v>
      </c>
    </row>
    <row r="96" spans="1:6" ht="63">
      <c r="A96" s="15">
        <v>78</v>
      </c>
      <c r="B96" s="17" t="s">
        <v>3</v>
      </c>
      <c r="C96" s="36" t="s">
        <v>61</v>
      </c>
      <c r="D96" s="46">
        <v>178100</v>
      </c>
      <c r="E96" s="25">
        <v>178100</v>
      </c>
      <c r="F96" s="25">
        <v>178100</v>
      </c>
    </row>
    <row r="97" spans="1:6" ht="31.5">
      <c r="A97" s="15">
        <v>79</v>
      </c>
      <c r="B97" s="37" t="s">
        <v>3</v>
      </c>
      <c r="C97" s="44" t="s">
        <v>76</v>
      </c>
      <c r="D97" s="47">
        <v>21000</v>
      </c>
      <c r="E97" s="42">
        <v>0</v>
      </c>
      <c r="F97" s="42">
        <v>0</v>
      </c>
    </row>
    <row r="98" spans="1:6" ht="33" customHeight="1">
      <c r="A98" s="15">
        <v>80</v>
      </c>
      <c r="B98" s="37" t="s">
        <v>3</v>
      </c>
      <c r="C98" s="43" t="s">
        <v>97</v>
      </c>
      <c r="D98" s="46">
        <v>26736227</v>
      </c>
      <c r="E98" s="46">
        <v>26736227</v>
      </c>
      <c r="F98" s="46">
        <v>26736227</v>
      </c>
    </row>
    <row r="99" spans="1:6">
      <c r="A99" s="41"/>
      <c r="B99" s="16" t="s">
        <v>3</v>
      </c>
      <c r="C99" s="16" t="s">
        <v>77</v>
      </c>
      <c r="D99" s="26">
        <f>SUM(D70:D98)</f>
        <v>1397776927</v>
      </c>
      <c r="E99" s="26">
        <f t="shared" ref="E99:F99" si="3">SUM(E70:E98)</f>
        <v>1306350827</v>
      </c>
      <c r="F99" s="26">
        <f t="shared" si="3"/>
        <v>1306350527</v>
      </c>
    </row>
    <row r="100" spans="1:6">
      <c r="A100" s="49" t="s">
        <v>90</v>
      </c>
      <c r="B100" s="49"/>
      <c r="C100" s="49"/>
      <c r="D100" s="25">
        <f>D21+D27+D30+D32+D45+D60+D64+D69+D99+D34+D23</f>
        <v>1779167118</v>
      </c>
      <c r="E100" s="25">
        <f t="shared" ref="E100:F100" si="4">E21+E27+E30+E32+E45+E60+E64+E69+E99+E34+E23</f>
        <v>1699837690</v>
      </c>
      <c r="F100" s="25">
        <f t="shared" si="4"/>
        <v>1723366040</v>
      </c>
    </row>
  </sheetData>
  <mergeCells count="2">
    <mergeCell ref="A4:F4"/>
    <mergeCell ref="A100:C100"/>
  </mergeCells>
  <phoneticPr fontId="3" type="noConversion"/>
  <pageMargins left="0.74803149606299213" right="0.19685039370078741" top="0.43307086614173229" bottom="0.55118110236220474" header="0.39370078740157483" footer="0.31496062992125984"/>
  <pageSetup paperSize="9" scale="90" firstPageNumber="949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</dc:creator>
  <cp:lastModifiedBy>Userrfu</cp:lastModifiedBy>
  <cp:lastPrinted>2016-11-14T10:17:47Z</cp:lastPrinted>
  <dcterms:created xsi:type="dcterms:W3CDTF">2008-10-13T01:09:25Z</dcterms:created>
  <dcterms:modified xsi:type="dcterms:W3CDTF">2016-11-14T10:20:06Z</dcterms:modified>
</cp:coreProperties>
</file>