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7755"/>
  </bookViews>
  <sheets>
    <sheet name="подпрограмма 1" sheetId="3" r:id="rId1"/>
  </sheets>
  <definedNames>
    <definedName name="_xlnm.Print_Area" localSheetId="0">'подпрограмма 1'!$A$1:$L$26</definedName>
  </definedNames>
  <calcPr calcId="124519"/>
</workbook>
</file>

<file path=xl/calcChain.xml><?xml version="1.0" encoding="utf-8"?>
<calcChain xmlns="http://schemas.openxmlformats.org/spreadsheetml/2006/main">
  <c r="G22" i="3"/>
  <c r="K19"/>
  <c r="K17"/>
  <c r="K15"/>
  <c r="K14"/>
  <c r="K22"/>
  <c r="K24"/>
  <c r="K25"/>
  <c r="I25"/>
  <c r="J25"/>
  <c r="H25"/>
  <c r="G25"/>
  <c r="G24"/>
  <c r="G14"/>
  <c r="K13"/>
  <c r="G19"/>
  <c r="H22" l="1"/>
  <c r="K21"/>
</calcChain>
</file>

<file path=xl/sharedStrings.xml><?xml version="1.0" encoding="utf-8"?>
<sst xmlns="http://schemas.openxmlformats.org/spreadsheetml/2006/main" count="60" uniqueCount="51">
  <si>
    <t>Наименование  программы, подпрограммы</t>
  </si>
  <si>
    <t>ГРБС</t>
  </si>
  <si>
    <t>ЦСР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</si>
  <si>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</si>
  <si>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</si>
  <si>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РзПр</t>
  </si>
  <si>
    <t>0503</t>
  </si>
  <si>
    <t>Итого по подпрограмме</t>
  </si>
  <si>
    <t>Цель подпрограммы: Снижение негативного воздействия отходов на окружающую среду и здоровье населения</t>
  </si>
  <si>
    <t>Администрация Богучанского района</t>
  </si>
  <si>
    <t>806</t>
  </si>
  <si>
    <t xml:space="preserve">Приложение № 2
к подпрограмме "Обращение с отходами на территории Богучанского района" </t>
  </si>
  <si>
    <t>Подпрограмма  "Обращение с отходами на территории Богучанского района"</t>
  </si>
  <si>
    <t>0605</t>
  </si>
  <si>
    <t xml:space="preserve">  В том числе по источникам финансирования</t>
  </si>
  <si>
    <t>краевой бюджет</t>
  </si>
  <si>
    <t>районный бюджет</t>
  </si>
  <si>
    <t>Перечень мероприятий подпрограммы с указанием объема средств на их реализацию и ожидаемых результатов</t>
  </si>
  <si>
    <t>Главный распорядитель бюджетных средств</t>
  </si>
  <si>
    <t xml:space="preserve">Муниципальная программа «Охрана окружающей среды» </t>
  </si>
  <si>
    <t xml:space="preserve">1.2. Приобретение контейнерного оборудования </t>
  </si>
  <si>
    <t xml:space="preserve">Задача 2. Ликвидация несанкционированных свалок </t>
  </si>
  <si>
    <t xml:space="preserve">2.1. Выполнение работ по ликвидации несанкционированной свалки </t>
  </si>
  <si>
    <t>Перечень мероприятий подпрограммы с указанием объема средств на их реализацию и ожидаемых результатов,  рублей</t>
  </si>
  <si>
    <r>
      <t xml:space="preserve">Выполнение работ по ликвидации несанкционированной свалки на объекте  площадью </t>
    </r>
    <r>
      <rPr>
        <sz val="12"/>
        <rFont val="Times New Roman"/>
        <family val="1"/>
        <charset val="204"/>
      </rPr>
      <t>6,25га</t>
    </r>
    <r>
      <rPr>
        <sz val="12"/>
        <color indexed="8"/>
        <rFont val="Times New Roman"/>
        <family val="1"/>
        <charset val="204"/>
      </rPr>
      <t xml:space="preserve">. </t>
    </r>
  </si>
  <si>
    <t>02100S4940</t>
  </si>
  <si>
    <t>0210080020</t>
  </si>
  <si>
    <t>Управление муниципальной собственностью Богучанского района</t>
  </si>
  <si>
    <t>МКУ "Муниципальная служба "Заказчика"</t>
  </si>
  <si>
    <t>Задача 1:  Обустройство мест (площадок) накопления ТКО и (или) приобретение контейнерного оборудования</t>
  </si>
  <si>
    <t>1.1. Обустройство мест (площадок) накопления твердых коммунальных отходов</t>
  </si>
  <si>
    <t>02100S4630</t>
  </si>
  <si>
    <t>год предшествующий отчетному 2021</t>
  </si>
  <si>
    <t xml:space="preserve">очередной финансовый год 2022 </t>
  </si>
  <si>
    <t>первый год планового периода 2023</t>
  </si>
  <si>
    <t>второй год планового периода 2024</t>
  </si>
  <si>
    <t xml:space="preserve">Итого на период   2021-2024гг.             </t>
  </si>
  <si>
    <t>Х</t>
  </si>
  <si>
    <t>0210080040</t>
  </si>
  <si>
    <t>Задача 4. Совершенствование системы накопления, удаления и обезвреживания и захоронение твердых коммунальных отходов I-III класса опасности</t>
  </si>
  <si>
    <t>Сбор и утилизация 1000 ед. ртутьсодержащих ламп, 39 кг опасных отходов ежегодно</t>
  </si>
  <si>
    <t>Сбор отработанных ртутьсодержащих ламп, их транспортирование и обезвреживание, утилизация продуктов обезвреживания, также прием у населения образующихся в быту опасных отходов</t>
  </si>
  <si>
    <t>Задача 3. Строительство объекта размещения ТБО</t>
  </si>
  <si>
    <t>3.1 Строительство полигона ТБО с. Богучаны</t>
  </si>
  <si>
    <t>830</t>
  </si>
  <si>
    <t>Корректировка проектной документации на строительство объекта "Полигон ТБО в с. Богунаны, Богучанского района, Красноярского края"</t>
  </si>
  <si>
    <t>1.3.Приобретение экобоксов для сбора, вывоза и утилизации отходов I-III класса опасности</t>
  </si>
  <si>
    <t>Приобретение 14 ед. экобоксов для сбора, вывоза и утилизации отходов I-III класса опасности</t>
  </si>
  <si>
    <t>Строительство 398 площадок накопления ТКО в 2022 году *</t>
  </si>
  <si>
    <t>Приобретение 100 Контейнерного оборудования в 2022 году.</t>
  </si>
  <si>
    <t>* - выполнение данного мероприятия возможно только при наличии финансирования из краевого бюджета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</si>
</sst>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_ ;\-#,##0.00\ "/>
  </numFmts>
  <fonts count="6">
    <font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5" fillId="0" borderId="0"/>
  </cellStyleXfs>
  <cellXfs count="70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textRotation="90"/>
    </xf>
    <xf numFmtId="0" fontId="0" fillId="0" borderId="0" xfId="0" applyFont="1" applyFill="1" applyAlignment="1">
      <alignment vertical="center" textRotation="90"/>
    </xf>
    <xf numFmtId="0" fontId="0" fillId="0" borderId="0" xfId="0" applyFont="1" applyFill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 textRotation="90" wrapText="1"/>
    </xf>
    <xf numFmtId="49" fontId="0" fillId="0" borderId="0" xfId="0" applyNumberFormat="1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164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49" fontId="3" fillId="0" borderId="10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B1:L27"/>
  <sheetViews>
    <sheetView tabSelected="1" view="pageBreakPreview" topLeftCell="B1" zoomScale="80" zoomScaleNormal="80" zoomScaleSheetLayoutView="80" workbookViewId="0">
      <selection activeCell="B26" sqref="B26"/>
    </sheetView>
  </sheetViews>
  <sheetFormatPr defaultColWidth="9" defaultRowHeight="50.25" customHeight="1"/>
  <cols>
    <col min="1" max="1" width="9" style="1"/>
    <col min="2" max="2" width="34.375" style="1" customWidth="1"/>
    <col min="3" max="3" width="17.875" style="2" customWidth="1"/>
    <col min="4" max="4" width="6.875" style="1" customWidth="1"/>
    <col min="5" max="5" width="7.625" style="1" customWidth="1"/>
    <col min="6" max="6" width="11.5" style="1" customWidth="1"/>
    <col min="7" max="7" width="13.5" style="1" customWidth="1"/>
    <col min="8" max="8" width="14.25" style="1" customWidth="1"/>
    <col min="9" max="10" width="15.25" style="1" customWidth="1"/>
    <col min="11" max="11" width="15.375" style="1" customWidth="1"/>
    <col min="12" max="12" width="32.125" style="16" customWidth="1"/>
    <col min="13" max="16384" width="9" style="1"/>
  </cols>
  <sheetData>
    <row r="1" spans="2:12" ht="22.5" customHeight="1">
      <c r="K1" s="55"/>
      <c r="L1" s="55"/>
    </row>
    <row r="2" spans="2:12" ht="57.75" customHeight="1">
      <c r="C2" s="3"/>
      <c r="D2" s="4"/>
      <c r="E2" s="4"/>
      <c r="F2" s="4"/>
      <c r="G2" s="4"/>
      <c r="H2" s="4"/>
      <c r="I2" s="4"/>
      <c r="J2" s="4"/>
      <c r="K2" s="56" t="s">
        <v>11</v>
      </c>
      <c r="L2" s="56"/>
    </row>
    <row r="3" spans="2:12" ht="27.75" customHeight="1">
      <c r="B3" s="61" t="s">
        <v>17</v>
      </c>
      <c r="C3" s="61"/>
      <c r="D3" s="61"/>
      <c r="E3" s="61"/>
      <c r="F3" s="61"/>
      <c r="G3" s="61"/>
      <c r="H3" s="61"/>
      <c r="I3" s="61"/>
      <c r="J3" s="61"/>
      <c r="K3" s="61"/>
      <c r="L3" s="61"/>
    </row>
    <row r="4" spans="2:12" ht="28.5" customHeight="1">
      <c r="B4" s="5"/>
      <c r="C4" s="6"/>
      <c r="D4" s="7"/>
      <c r="E4" s="7"/>
      <c r="F4" s="7"/>
      <c r="G4" s="34"/>
      <c r="H4" s="7"/>
      <c r="I4" s="7"/>
      <c r="J4" s="7"/>
      <c r="K4" s="7"/>
      <c r="L4" s="8"/>
    </row>
    <row r="5" spans="2:12" ht="21" customHeight="1">
      <c r="B5" s="57" t="s">
        <v>0</v>
      </c>
      <c r="C5" s="60" t="s">
        <v>18</v>
      </c>
      <c r="D5" s="62" t="s">
        <v>3</v>
      </c>
      <c r="E5" s="62"/>
      <c r="F5" s="62"/>
      <c r="G5" s="64" t="s">
        <v>23</v>
      </c>
      <c r="H5" s="65"/>
      <c r="I5" s="65"/>
      <c r="J5" s="65"/>
      <c r="K5" s="66"/>
      <c r="L5" s="63" t="s">
        <v>4</v>
      </c>
    </row>
    <row r="6" spans="2:12" ht="30.75" customHeight="1">
      <c r="B6" s="58"/>
      <c r="C6" s="60"/>
      <c r="D6" s="62"/>
      <c r="E6" s="62"/>
      <c r="F6" s="62"/>
      <c r="G6" s="67"/>
      <c r="H6" s="68"/>
      <c r="I6" s="68"/>
      <c r="J6" s="68"/>
      <c r="K6" s="69"/>
      <c r="L6" s="63"/>
    </row>
    <row r="7" spans="2:12" ht="84" customHeight="1">
      <c r="B7" s="59"/>
      <c r="C7" s="60"/>
      <c r="D7" s="21" t="s">
        <v>1</v>
      </c>
      <c r="E7" s="21" t="s">
        <v>5</v>
      </c>
      <c r="F7" s="21" t="s">
        <v>2</v>
      </c>
      <c r="G7" s="21" t="s">
        <v>32</v>
      </c>
      <c r="H7" s="25" t="s">
        <v>33</v>
      </c>
      <c r="I7" s="26" t="s">
        <v>34</v>
      </c>
      <c r="J7" s="26" t="s">
        <v>35</v>
      </c>
      <c r="K7" s="26" t="s">
        <v>36</v>
      </c>
      <c r="L7" s="63"/>
    </row>
    <row r="8" spans="2:12" s="17" customFormat="1" ht="21" customHeight="1">
      <c r="B8" s="19">
        <v>1</v>
      </c>
      <c r="C8" s="19">
        <v>2</v>
      </c>
      <c r="D8" s="19">
        <v>3</v>
      </c>
      <c r="E8" s="19">
        <v>4</v>
      </c>
      <c r="F8" s="19">
        <v>5</v>
      </c>
      <c r="G8" s="33">
        <v>6</v>
      </c>
      <c r="H8" s="19">
        <v>7</v>
      </c>
      <c r="I8" s="19">
        <v>8</v>
      </c>
      <c r="J8" s="19">
        <v>9</v>
      </c>
      <c r="K8" s="19">
        <v>10</v>
      </c>
      <c r="L8" s="19">
        <v>11</v>
      </c>
    </row>
    <row r="9" spans="2:12" ht="21.75" customHeight="1">
      <c r="B9" s="46" t="s">
        <v>19</v>
      </c>
      <c r="C9" s="47"/>
      <c r="D9" s="47"/>
      <c r="E9" s="47"/>
      <c r="F9" s="47"/>
      <c r="G9" s="47"/>
      <c r="H9" s="47"/>
      <c r="I9" s="47"/>
      <c r="J9" s="47"/>
      <c r="K9" s="47"/>
      <c r="L9" s="48"/>
    </row>
    <row r="10" spans="2:12" ht="21.75" customHeight="1">
      <c r="B10" s="46" t="s">
        <v>12</v>
      </c>
      <c r="C10" s="47"/>
      <c r="D10" s="47"/>
      <c r="E10" s="47"/>
      <c r="F10" s="47"/>
      <c r="G10" s="47"/>
      <c r="H10" s="47"/>
      <c r="I10" s="47"/>
      <c r="J10" s="47"/>
      <c r="K10" s="47"/>
      <c r="L10" s="48"/>
    </row>
    <row r="11" spans="2:12" ht="20.25" customHeight="1">
      <c r="B11" s="46" t="s">
        <v>8</v>
      </c>
      <c r="C11" s="47"/>
      <c r="D11" s="47"/>
      <c r="E11" s="47"/>
      <c r="F11" s="47"/>
      <c r="G11" s="47"/>
      <c r="H11" s="47"/>
      <c r="I11" s="47"/>
      <c r="J11" s="47"/>
      <c r="K11" s="47"/>
      <c r="L11" s="48"/>
    </row>
    <row r="12" spans="2:12" ht="28.5" customHeight="1">
      <c r="B12" s="46" t="s">
        <v>29</v>
      </c>
      <c r="C12" s="47"/>
      <c r="D12" s="47"/>
      <c r="E12" s="47"/>
      <c r="F12" s="47"/>
      <c r="G12" s="47"/>
      <c r="H12" s="47"/>
      <c r="I12" s="47"/>
      <c r="J12" s="47"/>
      <c r="K12" s="47"/>
      <c r="L12" s="48"/>
    </row>
    <row r="13" spans="2:12" ht="72" customHeight="1">
      <c r="B13" s="27" t="s">
        <v>30</v>
      </c>
      <c r="C13" s="31" t="s">
        <v>28</v>
      </c>
      <c r="D13" s="9">
        <v>830</v>
      </c>
      <c r="E13" s="10" t="s">
        <v>13</v>
      </c>
      <c r="F13" s="10" t="s">
        <v>25</v>
      </c>
      <c r="G13" s="24">
        <v>0</v>
      </c>
      <c r="H13" s="24">
        <v>200000</v>
      </c>
      <c r="I13" s="24">
        <v>0</v>
      </c>
      <c r="J13" s="24">
        <v>0</v>
      </c>
      <c r="K13" s="23">
        <f>H13+I13+J13</f>
        <v>200000</v>
      </c>
      <c r="L13" s="29" t="s">
        <v>48</v>
      </c>
    </row>
    <row r="14" spans="2:12" ht="93.75" customHeight="1">
      <c r="B14" s="42" t="s">
        <v>20</v>
      </c>
      <c r="C14" s="28" t="s">
        <v>27</v>
      </c>
      <c r="D14" s="25">
        <v>863</v>
      </c>
      <c r="E14" s="10" t="s">
        <v>13</v>
      </c>
      <c r="F14" s="10" t="s">
        <v>31</v>
      </c>
      <c r="G14" s="24">
        <f>250000+6638500-169770.83</f>
        <v>6718729.1699999999</v>
      </c>
      <c r="H14" s="24">
        <v>50000</v>
      </c>
      <c r="I14" s="24">
        <v>0</v>
      </c>
      <c r="J14" s="24">
        <v>0</v>
      </c>
      <c r="K14" s="23">
        <f>G14+H14+I14+J14</f>
        <v>6768729.1699999999</v>
      </c>
      <c r="L14" s="29" t="s">
        <v>49</v>
      </c>
    </row>
    <row r="15" spans="2:12" ht="93.75" customHeight="1">
      <c r="B15" s="43" t="s">
        <v>46</v>
      </c>
      <c r="C15" s="28" t="s">
        <v>27</v>
      </c>
      <c r="D15" s="25">
        <v>863</v>
      </c>
      <c r="E15" s="10" t="s">
        <v>13</v>
      </c>
      <c r="F15" s="10" t="s">
        <v>31</v>
      </c>
      <c r="G15" s="24">
        <v>169770.83</v>
      </c>
      <c r="H15" s="24">
        <v>0</v>
      </c>
      <c r="I15" s="24">
        <v>0</v>
      </c>
      <c r="J15" s="24">
        <v>0</v>
      </c>
      <c r="K15" s="23">
        <f>G15+H15+I15+J15</f>
        <v>169770.83</v>
      </c>
      <c r="L15" s="44" t="s">
        <v>47</v>
      </c>
    </row>
    <row r="16" spans="2:12" ht="26.25" customHeight="1">
      <c r="B16" s="49" t="s">
        <v>21</v>
      </c>
      <c r="C16" s="50"/>
      <c r="D16" s="50"/>
      <c r="E16" s="50"/>
      <c r="F16" s="50"/>
      <c r="G16" s="50"/>
      <c r="H16" s="50"/>
      <c r="I16" s="50"/>
      <c r="J16" s="50"/>
      <c r="K16" s="50"/>
      <c r="L16" s="51"/>
    </row>
    <row r="17" spans="2:12" ht="86.25" customHeight="1">
      <c r="B17" s="40" t="s">
        <v>22</v>
      </c>
      <c r="C17" s="38" t="s">
        <v>9</v>
      </c>
      <c r="D17" s="31" t="s">
        <v>10</v>
      </c>
      <c r="E17" s="31" t="s">
        <v>6</v>
      </c>
      <c r="F17" s="10" t="s">
        <v>26</v>
      </c>
      <c r="G17" s="18">
        <v>1869040</v>
      </c>
      <c r="H17" s="18">
        <v>1800000</v>
      </c>
      <c r="I17" s="23">
        <v>0</v>
      </c>
      <c r="J17" s="23">
        <v>0</v>
      </c>
      <c r="K17" s="23">
        <f>G17+H17+I17+J17</f>
        <v>3669040</v>
      </c>
      <c r="L17" s="41" t="s">
        <v>24</v>
      </c>
    </row>
    <row r="18" spans="2:12" ht="20.25" customHeight="1">
      <c r="B18" s="46" t="s">
        <v>42</v>
      </c>
      <c r="C18" s="47"/>
      <c r="D18" s="47"/>
      <c r="E18" s="47"/>
      <c r="F18" s="47"/>
      <c r="G18" s="47"/>
      <c r="H18" s="47"/>
      <c r="I18" s="47"/>
      <c r="J18" s="47"/>
      <c r="K18" s="47"/>
      <c r="L18" s="48"/>
    </row>
    <row r="19" spans="2:12" ht="86.25" customHeight="1">
      <c r="B19" s="40" t="s">
        <v>43</v>
      </c>
      <c r="C19" s="39" t="s">
        <v>28</v>
      </c>
      <c r="D19" s="31" t="s">
        <v>44</v>
      </c>
      <c r="E19" s="31" t="s">
        <v>13</v>
      </c>
      <c r="F19" s="10" t="s">
        <v>25</v>
      </c>
      <c r="G19" s="18">
        <f>1231800-1147000</f>
        <v>84800</v>
      </c>
      <c r="H19" s="23">
        <v>0</v>
      </c>
      <c r="I19" s="23">
        <v>0</v>
      </c>
      <c r="J19" s="23">
        <v>0</v>
      </c>
      <c r="K19" s="23">
        <f>G19+H19+I19+J19</f>
        <v>84800</v>
      </c>
      <c r="L19" s="41" t="s">
        <v>45</v>
      </c>
    </row>
    <row r="20" spans="2:12" ht="15.75">
      <c r="B20" s="52" t="s">
        <v>39</v>
      </c>
      <c r="C20" s="53"/>
      <c r="D20" s="53"/>
      <c r="E20" s="53"/>
      <c r="F20" s="53"/>
      <c r="G20" s="53"/>
      <c r="H20" s="53"/>
      <c r="I20" s="53"/>
      <c r="J20" s="53"/>
      <c r="K20" s="53"/>
      <c r="L20" s="54"/>
    </row>
    <row r="21" spans="2:12" ht="94.5">
      <c r="B21" s="36" t="s">
        <v>41</v>
      </c>
      <c r="C21" s="30" t="s">
        <v>9</v>
      </c>
      <c r="D21" s="37">
        <v>806</v>
      </c>
      <c r="E21" s="31" t="s">
        <v>13</v>
      </c>
      <c r="F21" s="10" t="s">
        <v>38</v>
      </c>
      <c r="G21" s="37" t="s">
        <v>37</v>
      </c>
      <c r="H21" s="35">
        <v>61770</v>
      </c>
      <c r="I21" s="35">
        <v>0</v>
      </c>
      <c r="J21" s="35">
        <v>0</v>
      </c>
      <c r="K21" s="35">
        <f>H21+I21+J21</f>
        <v>61770</v>
      </c>
      <c r="L21" s="36" t="s">
        <v>40</v>
      </c>
    </row>
    <row r="22" spans="2:12" ht="24.75" customHeight="1">
      <c r="B22" s="46" t="s">
        <v>7</v>
      </c>
      <c r="C22" s="47"/>
      <c r="D22" s="47"/>
      <c r="E22" s="47"/>
      <c r="F22" s="47"/>
      <c r="G22" s="18">
        <f>G19+G17+G15+G14+G13</f>
        <v>8842340</v>
      </c>
      <c r="H22" s="18">
        <f>H13+H14+H17+H21</f>
        <v>2111770</v>
      </c>
      <c r="I22" s="23">
        <v>0</v>
      </c>
      <c r="J22" s="23">
        <v>0</v>
      </c>
      <c r="K22" s="18">
        <f>K13+K14+K15+K17+K19+K21</f>
        <v>10954110</v>
      </c>
      <c r="L22" s="20"/>
    </row>
    <row r="23" spans="2:12" ht="24.75" customHeight="1">
      <c r="B23" s="46" t="s">
        <v>14</v>
      </c>
      <c r="C23" s="47"/>
      <c r="D23" s="47"/>
      <c r="E23" s="47"/>
      <c r="F23" s="47"/>
      <c r="G23" s="32"/>
      <c r="H23" s="12"/>
      <c r="I23" s="12"/>
      <c r="J23" s="12"/>
      <c r="K23" s="11"/>
      <c r="L23" s="22"/>
    </row>
    <row r="24" spans="2:12" ht="24.75" customHeight="1">
      <c r="B24" s="46" t="s">
        <v>15</v>
      </c>
      <c r="C24" s="47"/>
      <c r="D24" s="47"/>
      <c r="E24" s="47"/>
      <c r="F24" s="47"/>
      <c r="G24" s="11">
        <f>6638500+G19</f>
        <v>6723300</v>
      </c>
      <c r="H24" s="35">
        <v>0</v>
      </c>
      <c r="I24" s="35">
        <v>0</v>
      </c>
      <c r="J24" s="35">
        <v>0</v>
      </c>
      <c r="K24" s="23">
        <f>G24</f>
        <v>6723300</v>
      </c>
      <c r="L24" s="20"/>
    </row>
    <row r="25" spans="2:12" ht="15.75">
      <c r="B25" s="46" t="s">
        <v>16</v>
      </c>
      <c r="C25" s="47"/>
      <c r="D25" s="47"/>
      <c r="E25" s="47"/>
      <c r="F25" s="48"/>
      <c r="G25" s="11">
        <f>G14+G15+G17+G19-G24</f>
        <v>2119040</v>
      </c>
      <c r="H25" s="11">
        <f>H13+H14+H17+H21+H15+H19</f>
        <v>2111770</v>
      </c>
      <c r="I25" s="45">
        <f>I13+I14+I17+I21+I15+I19</f>
        <v>0</v>
      </c>
      <c r="J25" s="35">
        <f t="shared" ref="J25" si="0">J13+J14+J17+J21+J15+J19</f>
        <v>0</v>
      </c>
      <c r="K25" s="11">
        <f>G25+H25+I25+J25</f>
        <v>4230810</v>
      </c>
      <c r="L25" s="20"/>
    </row>
    <row r="26" spans="2:12" ht="50.25" customHeight="1">
      <c r="B26" s="1" t="s">
        <v>50</v>
      </c>
      <c r="C26" s="13"/>
      <c r="D26" s="14"/>
      <c r="E26" s="14"/>
      <c r="F26" s="14"/>
      <c r="G26" s="14"/>
      <c r="H26" s="4"/>
      <c r="I26" s="4"/>
      <c r="J26" s="4"/>
      <c r="L26" s="15"/>
    </row>
    <row r="27" spans="2:12" ht="50.25" customHeight="1">
      <c r="C27" s="3"/>
      <c r="D27" s="4"/>
      <c r="E27" s="4"/>
      <c r="F27" s="4"/>
      <c r="G27" s="4"/>
      <c r="H27" s="4"/>
      <c r="I27" s="4"/>
      <c r="J27" s="4"/>
      <c r="K27" s="4"/>
      <c r="L27" s="15"/>
    </row>
  </sheetData>
  <mergeCells count="19">
    <mergeCell ref="K1:L1"/>
    <mergeCell ref="K2:L2"/>
    <mergeCell ref="B5:B7"/>
    <mergeCell ref="C5:C7"/>
    <mergeCell ref="B3:L3"/>
    <mergeCell ref="D5:F6"/>
    <mergeCell ref="L5:L7"/>
    <mergeCell ref="G5:K6"/>
    <mergeCell ref="B25:F25"/>
    <mergeCell ref="B24:F24"/>
    <mergeCell ref="B22:F22"/>
    <mergeCell ref="B9:L9"/>
    <mergeCell ref="B10:L10"/>
    <mergeCell ref="B11:L11"/>
    <mergeCell ref="B12:L12"/>
    <mergeCell ref="B23:F23"/>
    <mergeCell ref="B16:L16"/>
    <mergeCell ref="B20:L20"/>
    <mergeCell ref="B18:L18"/>
  </mergeCells>
  <phoneticPr fontId="1" type="noConversion"/>
  <pageMargins left="0.25" right="0.25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подпрограмма 1</vt:lpstr>
      <vt:lpstr>'подпрограмма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Хрулева Светлана Петровна</dc:creator>
  <cp:lastModifiedBy>User</cp:lastModifiedBy>
  <cp:lastPrinted>2021-11-15T02:21:55Z</cp:lastPrinted>
  <dcterms:created xsi:type="dcterms:W3CDTF">2013-07-09T08:19:22Z</dcterms:created>
  <dcterms:modified xsi:type="dcterms:W3CDTF">2021-11-15T02:21:59Z</dcterms:modified>
</cp:coreProperties>
</file>