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75" windowWidth="11340" windowHeight="8400"/>
  </bookViews>
  <sheets>
    <sheet name="Лист1" sheetId="52" r:id="rId1"/>
  </sheets>
  <definedNames>
    <definedName name="_xlnm.Print_Titles" localSheetId="0">Лист1!$5:$6</definedName>
    <definedName name="_xlnm.Print_Area" localSheetId="0">Лист1!$A$1:$K$19</definedName>
  </definedNames>
  <calcPr calcId="125725"/>
</workbook>
</file>

<file path=xl/calcChain.xml><?xml version="1.0" encoding="utf-8"?>
<calcChain xmlns="http://schemas.openxmlformats.org/spreadsheetml/2006/main">
  <c r="H10" i="52"/>
  <c r="I10"/>
  <c r="G10"/>
  <c r="G16" s="1"/>
  <c r="J13" l="1"/>
  <c r="J19"/>
  <c r="G14"/>
  <c r="H14"/>
  <c r="I14"/>
  <c r="F14"/>
  <c r="J15"/>
  <c r="F10"/>
  <c r="F9" s="1"/>
  <c r="F18" s="1"/>
  <c r="J11"/>
  <c r="J12"/>
  <c r="I16"/>
  <c r="G9" l="1"/>
  <c r="I9"/>
  <c r="J14"/>
  <c r="F16"/>
  <c r="I18"/>
  <c r="H16"/>
  <c r="J16" s="1"/>
  <c r="H9" l="1"/>
  <c r="H18" s="1"/>
  <c r="G18"/>
  <c r="J10"/>
  <c r="J18" l="1"/>
  <c r="J9"/>
  <c r="J25" s="1"/>
</calcChain>
</file>

<file path=xl/sharedStrings.xml><?xml version="1.0" encoding="utf-8"?>
<sst xmlns="http://schemas.openxmlformats.org/spreadsheetml/2006/main" count="42" uniqueCount="39">
  <si>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</si>
  <si>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</si>
  <si>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</si>
  <si>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</si>
  <si>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</si>
  <si>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</si>
  <si>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</si>
  <si>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Итого на период</t>
  </si>
  <si>
    <t>В том числе:</t>
  </si>
  <si>
    <t>Муниципальная программа Богучанского района "Развитие транспортной системы Богучанского района"</t>
  </si>
  <si>
    <t>Цель подпрограммы: комплексное развитие транспорта Богучанского района для полного и эффективного удовлетворения потребностей населения в транспортных услугах</t>
  </si>
  <si>
    <t>Задача 1. Развитие рынка транспортных услуг  Богучанского района и повышение эффективности его функционирования</t>
  </si>
  <si>
    <t>средства районного бюджета</t>
  </si>
  <si>
    <t>средства краевого бюджета</t>
  </si>
  <si>
    <t>0408</t>
  </si>
  <si>
    <t>09200П0000</t>
  </si>
  <si>
    <t>09200Л0000</t>
  </si>
  <si>
    <t>ИТОГО по подпрограмме:</t>
  </si>
  <si>
    <t xml:space="preserve">Приложение № 2
к подпрограмме "Развитие транспортного комплекса Богучанского района" </t>
  </si>
  <si>
    <t xml:space="preserve">Подпрограма "Развитие транспортного комплекса Богучанского района" </t>
  </si>
  <si>
    <t>Перечень мероприятий подпрограммы с указанием объема средств на их реализацию и ожидаемых результатов</t>
  </si>
  <si>
    <t>1.1. Предоставление: субсидии юридическим лицам (за исключением государственных и муниципальных учреждений) и индивидуальным предпринимателям в целях возмещения недополученных доходов и (или) финансового обеспечения (возмещения) затрат, возникающих в связи с регулярными перевозками пассажиров автомобильным транспортом по муниципальным маршрутам с небольшой интенсивностью пассажиропотока</t>
  </si>
  <si>
    <t>1.2. Предоставление: субсидии юридическим лицам (за исключением государственных и муниципальных учреждений) и индивидуальным предпринимателям в целях возмещения недополученных доходов и (или) финансового обеспечения (возмещения) затрат, возникающих в связи с государственным регулированием тарифов на перевозки пассажиров воздушным транспортом по внутрирайонным маршрутам в Богучанском районе</t>
  </si>
  <si>
    <t>319,1 везет АТП +123,4 везет Одиссей</t>
  </si>
  <si>
    <t>Задача 2. Обновление парка подвижного состава для выполнения регулярных пассажирских перевозок по муниципальным маршрутам в Богучанском районе</t>
  </si>
  <si>
    <t>2.1.Обновление парка подвижного состава для выполнения регулярных пассажирских перевозок по муниципальным маршрутам в Богучанском районе</t>
  </si>
  <si>
    <t>092008Д000</t>
  </si>
  <si>
    <t>УМС Богучанского района</t>
  </si>
  <si>
    <t>Текущий финансовый год 2021</t>
  </si>
  <si>
    <t>Очередной финансоввй год 2022</t>
  </si>
  <si>
    <t>Первый год планового периода 2023</t>
  </si>
  <si>
    <t>Второй год планового периода 2024</t>
  </si>
  <si>
    <t>09200В0000</t>
  </si>
  <si>
    <t>Приобретение подвижного состава в количестве 1 еденицы - 2021 год (автобус марки ПАЗ 320540-02)</t>
  </si>
  <si>
    <t>Количество перевезенных пассажиров всего 0,396 тыс.чел, в т.ч.:
в 2021 году -  0,0 тыс.чел;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2022 году -  0,132 тыс.чел;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2023 году -  0,132 тыс.чел;                                          в 2024 году -  0,132 тыс.чел.</t>
  </si>
  <si>
    <t>1.3. Предоставление: субсидии юридическим лицам (за исключением государственных и муниципальных учреждений) и индивидуальным предпринимателям в целях возмещения недополученных доходов и (или) финансового обеспечения (возмещения) затрат, возникающих в связи с государственным регулированием тарифов на перевозки пассажиров водным транспортом по внутрирайонным маршрутам в Богучанском районе</t>
  </si>
  <si>
    <t>Администрация Богучанского района</t>
  </si>
  <si>
    <t>Количество перевезенных пассажиров всего 73,6 тыс.чел, в т.ч.:
в 2021 году -  0,0 тыс.чел;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2022 году -  73,6 тыс.чел;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2023 году -   0,0 тыс.чел;                                          в 2024 году -   0,0 тыс.чел.</t>
  </si>
  <si>
    <t>Количество перевезенных пассажиров всего 1 628,7 тыс.чел, в т.ч.:
в 2021 году - 424,3 тыс.чел;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2022 году - 442,5 тыс.чел;                                                                                                                                                                                                                                                                                   в 2023 году - 340,0 тыс.чел;                                                                                                                                                                                                                                                                                 в 2024 году - 421,9 тыс.чел.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</si>
</sst>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0" applyFont="1" applyFill="1"/>
    <xf numFmtId="0" fontId="4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" fontId="3" fillId="0" borderId="2" xfId="1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1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left" vertical="center"/>
    </xf>
    <xf numFmtId="49" fontId="3" fillId="0" borderId="2" xfId="0" applyNumberFormat="1" applyFont="1" applyFill="1" applyBorder="1" applyAlignment="1">
      <alignment horizontal="left" vertical="center"/>
    </xf>
    <xf numFmtId="4" fontId="3" fillId="0" borderId="2" xfId="1" applyNumberFormat="1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4" fontId="3" fillId="0" borderId="2" xfId="0" applyNumberFormat="1" applyFont="1" applyFill="1" applyBorder="1" applyAlignment="1">
      <alignment horizontal="center"/>
    </xf>
    <xf numFmtId="4" fontId="3" fillId="0" borderId="2" xfId="0" applyNumberFormat="1" applyFont="1" applyFill="1" applyBorder="1"/>
    <xf numFmtId="0" fontId="3" fillId="0" borderId="2" xfId="0" applyFont="1" applyFill="1" applyBorder="1"/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4" fontId="2" fillId="0" borderId="0" xfId="0" applyNumberFormat="1" applyFont="1" applyFill="1"/>
    <xf numFmtId="4" fontId="3" fillId="0" borderId="8" xfId="1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риложения  транспорт " xfId="1"/>
  </cellStyles>
  <dxfs count="0"/>
  <tableStyles count="0" defaultTableStyle="TableStyleMedium9" defaultPivotStyle="PivotStyleLight16"/>
  <colors>
    <mruColors>
      <color rgb="FFFF00FF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5"/>
  <sheetViews>
    <sheetView tabSelected="1" view="pageBreakPreview" topLeftCell="B4" zoomScale="60" zoomScaleNormal="75" workbookViewId="0">
      <selection activeCell="G11" sqref="G11"/>
    </sheetView>
  </sheetViews>
  <sheetFormatPr defaultRowHeight="18"/>
  <cols>
    <col min="1" max="1" width="88" style="1" customWidth="1"/>
    <col min="2" max="2" width="22.42578125" style="1" customWidth="1"/>
    <col min="3" max="3" width="11.42578125" style="1" customWidth="1"/>
    <col min="4" max="4" width="11.5703125" style="1" customWidth="1"/>
    <col min="5" max="5" width="17.85546875" style="1" customWidth="1"/>
    <col min="6" max="6" width="18.42578125" style="1" customWidth="1"/>
    <col min="7" max="7" width="21.7109375" style="1" customWidth="1"/>
    <col min="8" max="9" width="23.140625" style="1" customWidth="1"/>
    <col min="10" max="10" width="20.140625" style="1" customWidth="1"/>
    <col min="11" max="11" width="44.7109375" style="1" customWidth="1"/>
    <col min="12" max="16384" width="9.140625" style="1"/>
  </cols>
  <sheetData>
    <row r="1" spans="1:12" ht="68.25" customHeight="1">
      <c r="J1" s="42" t="s">
        <v>18</v>
      </c>
      <c r="K1" s="42"/>
    </row>
    <row r="2" spans="1:12" ht="8.25" customHeight="1">
      <c r="F2" s="2"/>
      <c r="G2" s="2"/>
      <c r="H2" s="2"/>
      <c r="I2" s="2"/>
      <c r="J2" s="2"/>
      <c r="K2" s="2"/>
    </row>
    <row r="3" spans="1:12" s="25" customFormat="1" ht="28.5" customHeight="1">
      <c r="A3" s="46" t="s">
        <v>20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2" s="25" customFormat="1" ht="11.25" customHeight="1">
      <c r="A4" s="3"/>
      <c r="B4" s="3"/>
      <c r="C4" s="4"/>
      <c r="D4" s="4"/>
      <c r="E4" s="4"/>
      <c r="F4" s="3"/>
      <c r="G4" s="3"/>
      <c r="H4" s="3"/>
      <c r="I4" s="3"/>
      <c r="J4" s="3"/>
      <c r="K4" s="3"/>
    </row>
    <row r="5" spans="1:12" s="25" customFormat="1" ht="20.25" customHeight="1">
      <c r="A5" s="39" t="s">
        <v>0</v>
      </c>
      <c r="B5" s="39" t="s">
        <v>1</v>
      </c>
      <c r="C5" s="47" t="s">
        <v>2</v>
      </c>
      <c r="D5" s="47"/>
      <c r="E5" s="47"/>
      <c r="F5" s="39"/>
      <c r="G5" s="39"/>
      <c r="H5" s="39"/>
      <c r="I5" s="39"/>
      <c r="J5" s="39"/>
      <c r="K5" s="39" t="s">
        <v>3</v>
      </c>
    </row>
    <row r="6" spans="1:12" s="25" customFormat="1" ht="58.5" customHeight="1">
      <c r="A6" s="40"/>
      <c r="B6" s="40"/>
      <c r="C6" s="23" t="s">
        <v>4</v>
      </c>
      <c r="D6" s="23" t="s">
        <v>5</v>
      </c>
      <c r="E6" s="23" t="s">
        <v>6</v>
      </c>
      <c r="F6" s="34" t="s">
        <v>28</v>
      </c>
      <c r="G6" s="33" t="s">
        <v>29</v>
      </c>
      <c r="H6" s="33" t="s">
        <v>30</v>
      </c>
      <c r="I6" s="33" t="s">
        <v>31</v>
      </c>
      <c r="J6" s="23" t="s">
        <v>7</v>
      </c>
      <c r="K6" s="40"/>
    </row>
    <row r="7" spans="1:12" s="25" customFormat="1" ht="18.75">
      <c r="A7" s="43" t="s">
        <v>9</v>
      </c>
      <c r="B7" s="44"/>
      <c r="C7" s="44"/>
      <c r="D7" s="44"/>
      <c r="E7" s="44"/>
      <c r="F7" s="44"/>
      <c r="G7" s="44"/>
      <c r="H7" s="44"/>
      <c r="I7" s="44"/>
      <c r="J7" s="44"/>
      <c r="K7" s="45"/>
    </row>
    <row r="8" spans="1:12" s="25" customFormat="1" ht="18.75">
      <c r="A8" s="43" t="s">
        <v>19</v>
      </c>
      <c r="B8" s="44"/>
      <c r="C8" s="44"/>
      <c r="D8" s="44"/>
      <c r="E8" s="44"/>
      <c r="F8" s="44"/>
      <c r="G8" s="44"/>
      <c r="H8" s="44"/>
      <c r="I8" s="44"/>
      <c r="J8" s="44"/>
      <c r="K8" s="45"/>
    </row>
    <row r="9" spans="1:12" s="25" customFormat="1" ht="60.75" customHeight="1">
      <c r="A9" s="5" t="s">
        <v>10</v>
      </c>
      <c r="B9" s="6"/>
      <c r="C9" s="6"/>
      <c r="D9" s="6"/>
      <c r="E9" s="6"/>
      <c r="F9" s="7">
        <f>F10+F14</f>
        <v>63655200</v>
      </c>
      <c r="G9" s="7">
        <f>G10+G14</f>
        <v>79511000</v>
      </c>
      <c r="H9" s="7">
        <f t="shared" ref="H9:I9" si="0">H10</f>
        <v>54406400</v>
      </c>
      <c r="I9" s="7">
        <f t="shared" si="0"/>
        <v>67406400</v>
      </c>
      <c r="J9" s="7">
        <f>SUM(F9:I9)</f>
        <v>264979000</v>
      </c>
      <c r="K9" s="6"/>
    </row>
    <row r="10" spans="1:12" s="25" customFormat="1" ht="51.75" customHeight="1">
      <c r="A10" s="5" t="s">
        <v>11</v>
      </c>
      <c r="B10" s="6"/>
      <c r="C10" s="6"/>
      <c r="D10" s="6"/>
      <c r="E10" s="6"/>
      <c r="F10" s="7">
        <f>SUM(F11:F12)</f>
        <v>61038206.420000002</v>
      </c>
      <c r="G10" s="7">
        <f>SUM(G11:G13)</f>
        <v>79511000</v>
      </c>
      <c r="H10" s="7">
        <f t="shared" ref="H10:I10" si="1">SUM(H11:H13)</f>
        <v>54406400</v>
      </c>
      <c r="I10" s="7">
        <f t="shared" si="1"/>
        <v>67406400</v>
      </c>
      <c r="J10" s="7">
        <f>SUM(F10:I10)</f>
        <v>262362006.42000002</v>
      </c>
      <c r="K10" s="6"/>
    </row>
    <row r="11" spans="1:12" s="25" customFormat="1" ht="138.75" customHeight="1">
      <c r="A11" s="29" t="s">
        <v>21</v>
      </c>
      <c r="B11" s="39" t="s">
        <v>36</v>
      </c>
      <c r="C11" s="30">
        <v>806</v>
      </c>
      <c r="D11" s="31" t="s">
        <v>14</v>
      </c>
      <c r="E11" s="32" t="s">
        <v>15</v>
      </c>
      <c r="F11" s="11">
        <v>61038206.420000002</v>
      </c>
      <c r="G11" s="11">
        <v>70258800</v>
      </c>
      <c r="H11" s="11">
        <v>54000000</v>
      </c>
      <c r="I11" s="11">
        <v>67000000</v>
      </c>
      <c r="J11" s="7">
        <f t="shared" ref="J11:J13" si="2">SUM(F11:I11)</f>
        <v>252297006.42000002</v>
      </c>
      <c r="K11" s="29" t="s">
        <v>38</v>
      </c>
      <c r="L11" s="25" t="s">
        <v>23</v>
      </c>
    </row>
    <row r="12" spans="1:12" s="25" customFormat="1" ht="131.25">
      <c r="A12" s="8" t="s">
        <v>22</v>
      </c>
      <c r="B12" s="40"/>
      <c r="C12" s="24">
        <v>806</v>
      </c>
      <c r="D12" s="10" t="s">
        <v>14</v>
      </c>
      <c r="E12" s="10" t="s">
        <v>16</v>
      </c>
      <c r="F12" s="11">
        <v>0</v>
      </c>
      <c r="G12" s="28">
        <v>406400</v>
      </c>
      <c r="H12" s="28">
        <v>406400</v>
      </c>
      <c r="I12" s="28">
        <v>406400</v>
      </c>
      <c r="J12" s="7">
        <f t="shared" si="2"/>
        <v>1219200</v>
      </c>
      <c r="K12" s="9" t="s">
        <v>34</v>
      </c>
    </row>
    <row r="13" spans="1:12" s="25" customFormat="1" ht="131.25">
      <c r="A13" s="8" t="s">
        <v>35</v>
      </c>
      <c r="B13" s="41"/>
      <c r="C13" s="24">
        <v>806</v>
      </c>
      <c r="D13" s="10" t="s">
        <v>14</v>
      </c>
      <c r="E13" s="10" t="s">
        <v>32</v>
      </c>
      <c r="F13" s="28">
        <v>0</v>
      </c>
      <c r="G13" s="28">
        <v>8845800</v>
      </c>
      <c r="H13" s="28">
        <v>0</v>
      </c>
      <c r="I13" s="28">
        <v>0</v>
      </c>
      <c r="J13" s="7">
        <f t="shared" si="2"/>
        <v>8845800</v>
      </c>
      <c r="K13" s="9" t="s">
        <v>37</v>
      </c>
    </row>
    <row r="14" spans="1:12" s="25" customFormat="1" ht="56.25">
      <c r="A14" s="6" t="s">
        <v>24</v>
      </c>
      <c r="B14" s="35"/>
      <c r="C14" s="24"/>
      <c r="D14" s="10"/>
      <c r="E14" s="10"/>
      <c r="F14" s="28">
        <f>SUM(F15)</f>
        <v>2616993.58</v>
      </c>
      <c r="G14" s="28">
        <f t="shared" ref="G14:I14" si="3">SUM(G15)</f>
        <v>0</v>
      </c>
      <c r="H14" s="28">
        <f t="shared" si="3"/>
        <v>0</v>
      </c>
      <c r="I14" s="28">
        <f t="shared" si="3"/>
        <v>0</v>
      </c>
      <c r="J14" s="7">
        <f>SUM(F14:I14)</f>
        <v>2616993.58</v>
      </c>
      <c r="K14" s="9"/>
    </row>
    <row r="15" spans="1:12" s="25" customFormat="1" ht="56.25">
      <c r="A15" s="36" t="s">
        <v>25</v>
      </c>
      <c r="B15" s="37" t="s">
        <v>27</v>
      </c>
      <c r="C15" s="24">
        <v>863</v>
      </c>
      <c r="D15" s="10" t="s">
        <v>14</v>
      </c>
      <c r="E15" s="10" t="s">
        <v>26</v>
      </c>
      <c r="F15" s="28">
        <v>2616993.58</v>
      </c>
      <c r="G15" s="28">
        <v>0</v>
      </c>
      <c r="H15" s="28">
        <v>0</v>
      </c>
      <c r="I15" s="28">
        <v>0</v>
      </c>
      <c r="J15" s="7">
        <f>SUM(F15:I15)</f>
        <v>2616993.58</v>
      </c>
      <c r="K15" s="12" t="s">
        <v>33</v>
      </c>
    </row>
    <row r="16" spans="1:12" s="26" customFormat="1" ht="30" customHeight="1">
      <c r="A16" s="13" t="s">
        <v>17</v>
      </c>
      <c r="B16" s="12"/>
      <c r="C16" s="14"/>
      <c r="D16" s="15"/>
      <c r="E16" s="15"/>
      <c r="F16" s="16">
        <f>F10+F14</f>
        <v>63655200</v>
      </c>
      <c r="G16" s="38">
        <f>G10+G14</f>
        <v>79511000</v>
      </c>
      <c r="H16" s="38">
        <f>H10+H14</f>
        <v>54406400</v>
      </c>
      <c r="I16" s="38">
        <f>I10+I14</f>
        <v>67406400</v>
      </c>
      <c r="J16" s="7">
        <f>SUM(F16:I16)</f>
        <v>264979000</v>
      </c>
      <c r="K16" s="12"/>
    </row>
    <row r="17" spans="1:11" s="25" customFormat="1" ht="18.75">
      <c r="A17" s="17" t="s">
        <v>8</v>
      </c>
      <c r="B17" s="24"/>
      <c r="C17" s="24"/>
      <c r="D17" s="10"/>
      <c r="E17" s="24"/>
      <c r="F17" s="19"/>
      <c r="G17" s="19"/>
      <c r="H17" s="19"/>
      <c r="I17" s="19"/>
      <c r="J17" s="19"/>
      <c r="K17" s="20"/>
    </row>
    <row r="18" spans="1:11" s="25" customFormat="1" ht="18.75">
      <c r="A18" s="6" t="s">
        <v>12</v>
      </c>
      <c r="B18" s="24"/>
      <c r="C18" s="24"/>
      <c r="D18" s="10"/>
      <c r="E18" s="24"/>
      <c r="F18" s="19">
        <f>F9</f>
        <v>63655200</v>
      </c>
      <c r="G18" s="19">
        <f>G9</f>
        <v>79511000</v>
      </c>
      <c r="H18" s="19">
        <f t="shared" ref="H18:I18" si="4">H9</f>
        <v>54406400</v>
      </c>
      <c r="I18" s="19">
        <f t="shared" si="4"/>
        <v>67406400</v>
      </c>
      <c r="J18" s="7">
        <f>SUM(F18:I18)</f>
        <v>264979000</v>
      </c>
      <c r="K18" s="20"/>
    </row>
    <row r="19" spans="1:11" s="25" customFormat="1" ht="18.75">
      <c r="A19" s="12" t="s">
        <v>13</v>
      </c>
      <c r="B19" s="24"/>
      <c r="C19" s="24"/>
      <c r="D19" s="10"/>
      <c r="E19" s="24"/>
      <c r="F19" s="18">
        <v>0</v>
      </c>
      <c r="G19" s="18">
        <v>0</v>
      </c>
      <c r="H19" s="18">
        <v>0</v>
      </c>
      <c r="I19" s="18">
        <v>0</v>
      </c>
      <c r="J19" s="7">
        <f>SUM(F19:I19)</f>
        <v>0</v>
      </c>
      <c r="K19" s="20"/>
    </row>
    <row r="20" spans="1:11" ht="18.75">
      <c r="B20" s="21"/>
      <c r="C20" s="21"/>
      <c r="D20" s="22"/>
      <c r="E20" s="21"/>
    </row>
    <row r="21" spans="1:11" ht="18.75">
      <c r="B21" s="21"/>
      <c r="C21" s="21"/>
      <c r="D21" s="22"/>
      <c r="E21" s="21"/>
    </row>
    <row r="22" spans="1:11" ht="18.75">
      <c r="B22" s="21"/>
      <c r="C22" s="21"/>
      <c r="D22" s="21"/>
      <c r="E22" s="21"/>
    </row>
    <row r="23" spans="1:11" ht="18.75">
      <c r="B23" s="21"/>
      <c r="C23" s="21"/>
      <c r="D23" s="21"/>
      <c r="E23" s="21"/>
    </row>
    <row r="24" spans="1:11" ht="18.75">
      <c r="B24" s="21"/>
      <c r="C24" s="21"/>
      <c r="D24" s="21"/>
      <c r="E24" s="21"/>
    </row>
    <row r="25" spans="1:11" ht="18.75">
      <c r="B25" s="21"/>
      <c r="C25" s="21"/>
      <c r="D25" s="21"/>
      <c r="E25" s="21"/>
      <c r="J25" s="27">
        <f>J16-J9</f>
        <v>0</v>
      </c>
    </row>
    <row r="26" spans="1:11" ht="18.75">
      <c r="B26" s="21"/>
      <c r="C26" s="21"/>
      <c r="D26" s="21"/>
      <c r="E26" s="21"/>
    </row>
    <row r="27" spans="1:11" ht="18.75">
      <c r="B27" s="21"/>
      <c r="C27" s="21"/>
      <c r="D27" s="21"/>
      <c r="E27" s="21"/>
    </row>
    <row r="28" spans="1:11" ht="18.75">
      <c r="B28" s="21"/>
      <c r="C28" s="21"/>
      <c r="D28" s="21"/>
      <c r="E28" s="21"/>
    </row>
    <row r="29" spans="1:11" ht="18.75">
      <c r="B29" s="21"/>
      <c r="C29" s="21"/>
      <c r="D29" s="21"/>
      <c r="E29" s="21"/>
    </row>
    <row r="30" spans="1:11" ht="18.75">
      <c r="B30" s="21"/>
      <c r="C30" s="21"/>
      <c r="D30" s="21"/>
      <c r="E30" s="21"/>
    </row>
    <row r="31" spans="1:11" ht="18.75">
      <c r="B31" s="21"/>
      <c r="C31" s="21"/>
      <c r="D31" s="21"/>
      <c r="E31" s="21"/>
    </row>
    <row r="32" spans="1:11" ht="18.75">
      <c r="B32" s="21"/>
      <c r="C32" s="21"/>
      <c r="D32" s="21"/>
      <c r="E32" s="21"/>
    </row>
    <row r="33" spans="2:5" ht="18.75">
      <c r="B33" s="21"/>
      <c r="C33" s="21"/>
      <c r="D33" s="21"/>
      <c r="E33" s="21"/>
    </row>
    <row r="34" spans="2:5" ht="18.75">
      <c r="B34" s="21"/>
      <c r="C34" s="21"/>
      <c r="D34" s="21"/>
      <c r="E34" s="21"/>
    </row>
    <row r="35" spans="2:5" ht="18.75">
      <c r="B35" s="21"/>
      <c r="C35" s="21"/>
      <c r="D35" s="21"/>
      <c r="E35" s="21"/>
    </row>
  </sheetData>
  <mergeCells count="10">
    <mergeCell ref="B11:B13"/>
    <mergeCell ref="J1:K1"/>
    <mergeCell ref="A7:K7"/>
    <mergeCell ref="A8:K8"/>
    <mergeCell ref="K5:K6"/>
    <mergeCell ref="A3:K3"/>
    <mergeCell ref="C5:E5"/>
    <mergeCell ref="F5:J5"/>
    <mergeCell ref="A5:A6"/>
    <mergeCell ref="B5:B6"/>
  </mergeCells>
  <phoneticPr fontId="0" type="noConversion"/>
  <pageMargins left="0.31496062992125984" right="0.31496062992125984" top="0.74803149606299213" bottom="0.35433070866141736" header="0.31496062992125984" footer="0.31496062992125984"/>
  <pageSetup paperSize="9" scale="47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КРУДОР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Евгения</cp:lastModifiedBy>
  <cp:lastPrinted>2021-11-15T01:11:17Z</cp:lastPrinted>
  <dcterms:created xsi:type="dcterms:W3CDTF">2007-03-12T09:21:02Z</dcterms:created>
  <dcterms:modified xsi:type="dcterms:W3CDTF">2021-11-15T01:34:24Z</dcterms:modified>
</cp:coreProperties>
</file>