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75" windowWidth="11340" windowHeight="8400"/>
  </bookViews>
  <sheets>
    <sheet name="Лист1" sheetId="58" r:id="rId1"/>
    <sheet name="Лист2" sheetId="53" r:id="rId2"/>
    <sheet name="Лист3" sheetId="54" r:id="rId3"/>
    <sheet name="Лист4" sheetId="55" r:id="rId4"/>
    <sheet name="Лист5" sheetId="56" r:id="rId5"/>
  </sheets>
  <definedNames>
    <definedName name="_xlnm.Print_Area" localSheetId="0">Лист1!$A$1:$M$38</definedName>
  </definedNames>
  <calcPr calcId="124519"/>
</workbook>
</file>

<file path=xl/calcChain.xml><?xml version="1.0" encoding="utf-8"?>
<calcChain xmlns="http://schemas.openxmlformats.org/spreadsheetml/2006/main">
  <c r="G28" i="58"/>
  <c r="F32"/>
  <c r="F31"/>
  <c r="F28"/>
  <c r="F15"/>
  <c r="G31"/>
  <c r="G32" l="1"/>
  <c r="I32"/>
  <c r="H32"/>
  <c r="J26"/>
  <c r="J20"/>
  <c r="I31"/>
  <c r="H31"/>
  <c r="G30"/>
  <c r="J30" s="1"/>
  <c r="J29"/>
  <c r="I28"/>
  <c r="H28"/>
  <c r="J27"/>
  <c r="J25"/>
  <c r="J24"/>
  <c r="J23"/>
  <c r="J22"/>
  <c r="J21"/>
  <c r="J19"/>
  <c r="J18"/>
  <c r="J17"/>
  <c r="J16"/>
  <c r="J14"/>
  <c r="J32" l="1"/>
  <c r="J31"/>
  <c r="J15"/>
  <c r="J28" s="1"/>
  <c r="L3" i="56"/>
  <c r="E11" i="55" l="1"/>
  <c r="D11"/>
  <c r="C11"/>
  <c r="B11"/>
  <c r="F11" s="1"/>
</calcChain>
</file>

<file path=xl/sharedStrings.xml><?xml version="1.0" encoding="utf-8"?>
<sst xmlns="http://schemas.openxmlformats.org/spreadsheetml/2006/main" count="148" uniqueCount="99">
  <si>
    <t>Наименование  программы, подпрограммы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</si>
  <si>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</si>
  <si>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</si>
  <si>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</si>
  <si>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</si>
  <si>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</si>
  <si>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Цель подпрограммы: Создание условий для приведения коммунальной инфраструктуры в надлежащее состояние, обеспечивающие комфортные условия проживания в муниципальном образовании Богучанский район</t>
  </si>
  <si>
    <t>0502</t>
  </si>
  <si>
    <t>2015-1</t>
  </si>
  <si>
    <t>2014- 3</t>
  </si>
  <si>
    <t>Задача 1. Обеспечение надежной эксплуатации объектов коммунальной инфраструктуры муниципального образования Богучанский район</t>
  </si>
  <si>
    <t>Капитальный ремонт сетей  тепло-,водоснабжения  2014г -2,048 км; 2015г - 2,165 км.</t>
  </si>
  <si>
    <t>Капитальный ремонт сетей  водоснабжения  2014г-2,36 км; 2015г- 1,35 км.</t>
  </si>
  <si>
    <t>Итого по подпрограмме:</t>
  </si>
  <si>
    <t>В 2015 году капитальный ремонт котлов в котельной № 40 п.Чунояр - 2 шт.</t>
  </si>
  <si>
    <t>0350080000</t>
  </si>
  <si>
    <t>Капитальный ремонт котлов на котельных МО  2014г.-5 шт; 2015г-4 шт</t>
  </si>
  <si>
    <t>В 2016 году капитальный ремонт водобашен - 2 ед.</t>
  </si>
  <si>
    <t>В 2014 году капитальный ремонт водобашен - 3 ед., разработка проектов и устройство зон санитарной охраны водозаборных сооружений, капитальный ремонт канализационных колодцев - 10 ед.                                                                                                                                                                                              В 2015 году капитальный ремонт водобашен - 5 ед.</t>
  </si>
  <si>
    <t xml:space="preserve">В 2014 году проведение испытаний  и измерений проводов, кабелей, автоматических выключателей сетей внутреннего электроснабжения на 2-х котельных;                                                                                                               
Обследование строительных конструкций, дымовых труб в котельной № 34 п. Таежный; 
Выполнение проектно-сметных работ и монтаж сетей внешнего электроснабжения котельной № 21 п. Красногорьевский;
Проведение измерения сопротивления заземляющих устройств ж/д в п. Пинчуга, с. Богучаны - 10 ед.;
Разработка проектов санитарно-защитных зон котельных № 10, № 12, замена опор от котельной № 18 - 3 шт.         </t>
  </si>
  <si>
    <t>03500S5710</t>
  </si>
  <si>
    <t>Капитальный ремонт сетей тепло-водоснабжения от 11ТК101 до СОШ № 4 по ул.Центральной в с.Богучаны- 0,313 км.</t>
  </si>
  <si>
    <t xml:space="preserve">Проведение проверки достоверности определения сметной стоимости капитального ремонта сетей тепло-водоснабжения от 11ТК101 до СОШ № 4 по ул.Центральной в с.Богучаны </t>
  </si>
  <si>
    <t>В 2016 году разработка проекта реконструкции котельной №34 п.Таежный;                                                в 2017 году - оплата кредиторской задолженности за 2016 год.</t>
  </si>
  <si>
    <t>Проведение санитарно-эпидимиологической экспертизы проекта зоны санитарной охраны котельной №10 с.Богучаны</t>
  </si>
  <si>
    <t>Капитальный ремонт сетей тепло-водоснабжения от 1ТК1 до 1ТК6 по пер.Пролетарский в п.Ангарский- 0,205 км.</t>
  </si>
  <si>
    <t>В 2017 году бурение скважины технической воды в д.Каменка</t>
  </si>
  <si>
    <t>Капитальный ремонт наружных сетей тепловодоснабжения с.Богучаны - 0,506 км.,  п.Невонка - 0,343 км.</t>
  </si>
  <si>
    <t>Капитальный ремонт сетей тепло-водоснабжения п.Чунояр, ул.Береговая: от 40ТК39 до ИТП ж\д №5а - 0,104 км.</t>
  </si>
  <si>
    <t>Капитальный ремонт сетей тепло-водоснабжения по ул.Береговая п.Осиновый Мыс: от 47ТК2 до 47ТК3 -0,037км, от 47ТК44до ввода в дет.сад №1 -0,008 км.</t>
  </si>
  <si>
    <t>035008Ф000</t>
  </si>
  <si>
    <t>2016г - Выполнение работ по замене 2 котлов на 1 в котельной №7 в с.Богучаны                                        2017 год - приобретение оборудования для выполнения работ по замене 2 котлов на 1 котел в котельной №7 с.Богучаны</t>
  </si>
  <si>
    <t>Обеспечение резервным электроснабжением водозаборных сооружений, снабжающего водой котельные №45, № 47  и социально-значимые объекты п.Осиновый Мыс (приобретение кабеля 350м и электрооборудования 10 ед)</t>
  </si>
  <si>
    <t>В 2016 году разработка проектов зоны санитарной охраны и устройства склада временного хранения шлака на котельной №10 с.Богучаны.                                                                                       2017г. - оплата кредиторской задолженности за 2016г. за разработку проекта зоны санитарной охраны котельной №10 с.Богучаны:                                                                                                              2018г. - Разработка проектов на капитальный ремонт котельной №34 (устранение аварийности) и прохождение экспертизы</t>
  </si>
  <si>
    <t>В 2017 году обеспечение резервным электроснабжением водозаборных сооружений, снабжающего водой котельные №45, № 47  и социально-значимые объекты п.Осиновый Мыс (приобретение 1 генератора);                                                                                                                в 2018 году - приобретение генератора и комплектующего оборудования в целях обеспечения централизованным электроснабжением населения д.Каменка.</t>
  </si>
  <si>
    <t xml:space="preserve">Приложение № 2
к подпрограмме «Реконструкция и капитальный ремонт объектов коммунальной инфраструктуры муниципального образования Богучанский район» </t>
  </si>
  <si>
    <t>1.В 2014 году капитальный ремонт дымовой трубы в котельной № 6 в с. Богучаны;                                                                 2.устройство электрокотлов в доме № 6 ул. Юности в с. Богучаны;,                                                                                                                  3.капитальный ремонт воздушной линии электропередач котельной №1 п. ангарский - 510 м.;                                                                                                                                                                                                          4.капитальный ремонт системы газоотведения котельная № 24 в п. Шиверский;                                                                                                                                                                                                    5.капитальный ремонт водобашни п. Хребтовый;                                                                                                                                                                                       6.капитальный ремонт сетей тепло, водоснабжения п. Невонка ул. Советская;                                                                                                                                                                                             7.капитальный ремонт сетей тепло, водоснабжения п. Шиверский ул. Ленина.                                                                                      8.В 2015 году  капитальный ремонт линии электропередач от скважин № 1,5,6 водозаборного сооружения из подземных источников до щита ВРУ п.Таежный - 1 км;                                                                                                               9.снос котельной №16 с.Богучаны;                                                                                                                                                                                                                                      10.капитальный ремонт кровли котельной №47 п.Осиновый Мыс - 246м2,                                                                                                                                                                                                         11.аварийно-восстановительные работы с заменой котла №5 и технологического оборудования в котельной №34 в п.Таежный</t>
  </si>
  <si>
    <t>12.В 2016 году аварийно-восстановительные работы с заменой котла №5 и технологического оборудования в котельной №34 в п.Таежный (не выполненные в 2015г.),                                                                                                                                                                    13. ремонт крыши котельной №4 п.Беляки,                                                                        14.ремонт кровли и стен котельной №20 п.Гремучий,                                                     15.гидравлическая настройка теплосетей п.Осиновый Мыс                                                                                                                        16.в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49 128 м.п. трубопроводов от котельных: №1 п.Ангарский, №3 п.Артюгино, №4 п.Беляки, №25, №29 п.Манзя, №30 п.Нижнетерянск, № 11,№13 с.Богучаны, №18,№19п.Пинчуга, №31, №32 п.Невонка, №33 п.Говорково.</t>
  </si>
  <si>
    <t xml:space="preserve">17. В 2016 году капитальный ремонт котла №4 и технологического оборудования в котельной №34 п.Таежный.                                                                                                          в 2017 году - оплата кредиторской задолженности  за 2016 год.                                           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мероприятий по повышению эксплуатационной надежности котельной №34 п.Таежный:                                                             18.Устранение аварийности  монолитно-ребристого перекрытия подвала и верхней монолитной части фундамента котлов;                                                                                19.Устранение аварийности котлового контура с заменой насосов и ремонтом обвязки котельной, тепломеханические решения I этап;                                                                            20. Устранение аварийности теплообменного и насосного оборудования внешнего сетевого контура котельной, тепломеханические решения  II этап;                                                                   21.  Устранение аварийности строительных и ограждающих конструкций здания насосной станции сетевых насосов котельной.               </t>
  </si>
  <si>
    <t xml:space="preserve">1.В 2014 году проведение испытаний  и измерений проводов, кабелей, автоматических выключателей сетей внутреннего электроснабжения на 2-х котельных;                                                                                                               
2.Обследование строительных конструкций, дымовых труб в котельной № 34 п. Таежный; 
3.Выполнение проектно-сметных работ и монтаж сетей внешнего электроснабжения котельной № 21 п. Красногорьевский;
4.Проведение измерения сопротивления заземляющих устройств ж/д в п. Пинчуга, с. Богучаны - 10 ед.;
5.Разработка проектов санитарно-защитных зон котельных № 10, № 12,                                             6.замена опор от котельной № 18 - 3 шт.         </t>
  </si>
  <si>
    <t>7.В 2016 году разработка проекта реконструкции котельной №34 п.Таежный;                                                в 2017 году - оплата кредиторской задолженности за 2016 год.</t>
  </si>
  <si>
    <t>8. В 2016 году разработка проектов зоны санитарной охраны и устройства склада временного хранения шлака на котельной №10 с.Богучаны.                                                                                       2017г. - оплата кредиторской задолженности за 2016г. за разработку проекта зоны санитарной охраны котельной №10 с.Богучаны:                                                                                                                                        9.2018г. - Разработка проектов на капитальный ремонт котельной №34 (устранение аварийности) и прохождение экспертизы</t>
  </si>
  <si>
    <t>10. Проведение санитарно-эпидимиологической экспертизы проекта зоны санитарной охраны котельной №10 с.Богучаны</t>
  </si>
  <si>
    <t xml:space="preserve">.Выполнение проектно-сметных работ и </t>
  </si>
  <si>
    <t>Разработка проектов санитарно-защитных зон котельных № 10, № 12</t>
  </si>
  <si>
    <t>В 2016 году разработка проекта реконструкции котельной №34 п.Таежный</t>
  </si>
  <si>
    <t>азработка проектов зоны санитарной охраны и устройства склада временного хранения шлака на котельной №10 с.Богучаны.</t>
  </si>
  <si>
    <t>Разработка проектов на капитальный ремонт котельной №34 (устранение аварийности) и прохождение экспертизы</t>
  </si>
  <si>
    <t>В 2016 году аварийно-восстановительные работы с заменой котла №5 и технологического оборудования в котельной №34 в п.Таежный (не выполненные в 2015г.),                                                                                                                                                                     ремонт крыши котельной №4 п.Беляки,                                                                        ремонт кровли и стен котельной №20 п.Гремучий,                                                     гидравлическая настройка теплосетей п.Осиновый Мыс                                                                                                                        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49 128 м.п. трубопроводов от котельных: №1 п.Ангарский, №3 п.Артюгино, №4 п.Беляки, №25, №29 п.Манзя, №30 п.Нижнетерянск, № 11,№13 с.Богучаны, №18,№19п.Пинчуга, №31, №32 п.Невонка, №33 п.Говорково.</t>
  </si>
  <si>
    <t xml:space="preserve"> В 2016 году капитальный ремонт котла №4 и технологического оборудования в котельной №34 п.Таежный.                                                                                                          в 2017 году - оплата кредиторской задолженности  за 2016 год.                                           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мероприятий по повышению эксплуатационной надежности котельной №34 п.Таежный:                                                             Устранение аварийности  монолитно-ребристого перекрытия подвала и верхней монолитной части фундамента котлов;                                                                                .Устранение аварийности котлового контура с заменой насосов и ремонтом обвязки котельной, тепломеханические решения I этап;                                                                            странение аварийности теплообменного и насосного оборудования внешнего сетевого контура котельной, тепломеханические решения  II этап;                                                                    Устранение аварийности строительных и ограждающих конструкций здания насосной станции сетевых насосов котельной.               </t>
  </si>
  <si>
    <t xml:space="preserve">Подпрограмма  «Реконструкция и капитальный ремонт объектов коммунальной инфраструктуры муниципального образования Богучанский район» </t>
  </si>
  <si>
    <t>Капитальный ремонт трубопровода холодного водоснабжения  с.Богучаны - 0,260 км.                                                     В 2018 году - п.Гремучий (609 м.п.), п.Невонка (155м.п.), п.Осиновый Мыс (200м.п.), п.Красногорьевский (95 м.п.)</t>
  </si>
  <si>
    <t>В 2014 году капитальный ремонт дымовой трубы в котельной № 6 в с. Богучаны; устройство электрокотлов в доме № 6 ул. Юности в с. Богучаны;, капитальный ремонт воздушной линии электропередач котельной №1 п. ангарский - 510 м.; капитальный ремонт системы газоотведения котельная № 24 в п. Шиверский; капитальный ремонт водобашни п. Хребтовый; капитальный ремонт сетей тепло, водоснабжения п. Невонка ул. Советская; капитальный ремонт сетей тепло, водоснабжения п. Шиверский ул. Ленина.                                                                                      В 2015 году  капитальный ремонт линии электропередач от скважин № 1,5,6 водозаборного сооружения из подземных источников до щита ВРУ п.Таежный - 1 км; снос котельной №16 с.Богучаны; капитальный ремонт кровли котельной №47 п.Осиновый Мыс - 246м2, аварийно-восстановительные работы с заменой котла №5 и технологического оборудования в котельной №34 в п.Таежный</t>
  </si>
  <si>
    <t>В 2016 году аварийно-восстановительные работы с заменой котла №5 и технологического оборудования в котельной №34 в п.Таежный (не выполненные в 2015г.), ремонт крыши котельной №4 п.Беляки, ремонт кровли и стен котельной №20 п.Гремучий, гидравлическая настройка теплосетей п.Осиновый Мыс                                                                                                          в 2017 году приобретение материалов для проведения работ  капитального ремонта  сетей электроснабжения в д.Прилуки.                                                                              В 2018 году - гидравлические испытания 67497 м.п. трубопроводов от котельных: №1 п.Ангарский, №3 п.Артюгино, №4 п.Беляки, №25,№26,№28,№29 п.Манзя, №30 п.Нижнетерянск, № 5,№9 № 11,№13 с.Богучаны, №18,№19п.Пинчуга, №31, №32 п.Невонка, №33 п.Говорково, №38 п.Кежек, №39 п.Новохайский, №45, №47 п.Осиновый Мыс, №48,№49 п.Такучет, №50 п.Октябрьский.</t>
  </si>
  <si>
    <t xml:space="preserve">В 2016 году капитальный ремонт котла №4 и технологического оборудования в котельной №34 п.Таежный                                                                                                          в 2017 году - оплата кредиторской задолженности  за 2016 год.  Приобретение технологического оборудования для капитального ремонта котла №4 в котельной №34 п.Таежный;                                                                                                                                    в 2018 году - софинансирование неотложных меропритяий по повышению эксплуатационной надежности котельной №34 п.Таежный :1) Устранение аварийности  монолитно-ребристого перекрытия подвала и верхней монолитной части фундамента котлов;             2) Устранение аварийности котлового контура с заменой насосов и ремонтом обвязки котельной, тепломеханические решения I этап; 3) Устранение аварийности теплообменного и насосного оборудования внешнего сетевого контура котельной, тепломеханические решения  II этап; 4) Устранение аварийности строительных и ограждающих контсрукций здания насосной станции сетевых насосов котельной.               </t>
  </si>
  <si>
    <t xml:space="preserve">Капитальный ремонт сетей  тепло-,водоснабжения  2016г - 1,224 км;       2018г. - 0,72км. </t>
  </si>
  <si>
    <t xml:space="preserve">Капитальный ремонт сетей  тепло-,водоснабжения  2016г  в п.Хребтовый- 1,038 км.; 2017 год - оплата кредиторской задолженности за 2016 год;                                                         </t>
  </si>
  <si>
    <t>В 2014 году капитальный ремонт дымовой трубы в котельной № 6 в с. Богучаны;                                                                 устройство электрокотлов в доме № 6 ул. Юности в с. Богучаны;,                                                                                                                  капитальный ремонт воздушной линии электропередач котельной №1 п. ангарский - 0,510 км.;                                                                                                                                                                                                          капитальный ремонт системы газоотведения котельная № 24 в п. Шиверский;                                                                                                                                                                                                    капитальный ремонт водобашни п. Хребтовый;                                                                                                                                                                                       капитальный ремонт сетей тепло, водоснабжения п. Невонка ул. Советская;                                                                                                                                                                                             капитальный ремонт сетей тепло, водоснабжения п. Шиверский ул. Ленина.                                                                                      В 2015 году  капитальный ремонт линии электропередач от скважин № 1,5,6 водозаборного сооружения из подземных источников до щита ВРУ п.Таежный - 1 км;                                                                                                               снос котельной №16 с.Богучаны;                                                                                                                                                                                                                                      капитальный ремонт кровли котельной №47 п.Осиновый Мыс - 246м2,                                                                                                                                                                                                         аварийно-восстановительные работы с заменой котла №5 и технологического оборудования в котельной №34 в п.Таежный</t>
  </si>
  <si>
    <t>МКУ «Муниципальная служба Заказчика»</t>
  </si>
  <si>
    <t>Главный распорядитель бюджетных средств</t>
  </si>
  <si>
    <t>Перечень мероприятий подпрограммы с указанием объема средств на их реализацию и ожидаемых результатов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</si>
  <si>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 </t>
  </si>
  <si>
    <t xml:space="preserve">     В том числе по источникам финансирования</t>
  </si>
  <si>
    <t>краевой бюджет</t>
  </si>
  <si>
    <t>районный бюджет</t>
  </si>
  <si>
    <t xml:space="preserve">1.2. Капитальный ремонт сетей водоснабжения
</t>
  </si>
  <si>
    <t>1.4. Капитальный ремонт объектов теплоснабжения и сооружений комунального назначения</t>
  </si>
  <si>
    <r>
      <rPr>
        <b/>
        <sz val="14"/>
        <rFont val="Times New Roman"/>
        <family val="1"/>
        <charset val="204"/>
      </rPr>
      <t>В 2019 году</t>
    </r>
    <r>
      <rPr>
        <sz val="14"/>
        <rFont val="Times New Roman"/>
        <family val="1"/>
        <charset val="204"/>
      </rPr>
      <t xml:space="preserve"> капитальный ремонт сетей ХВС :                                                             , п.Красногорьевский: от перекрестка ул.Зеленая/ул.Ленина до 21 ТК6 по ул Ленина (0,093 км.),                                                                                                             п,Красногорьевский  от 21 ТК3 по ул.Ленина до перекрестка ул.Зеленая/ул.Ленина (0,087км.),                                                                                                                                                           п.Гремучий от 20ТК42 по ул.Ворошилова (0,120 км.),                                                                                                                                     п.Гремучий:  до 20ТК69 по ул.Береговая (0,155 км).                                                                                                           Засыпка вскрытой трассы ХВС с.Богучаны, ул.Автодорожная, от 18ВК1 до 12ТК62 (0,250 км.) ;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В 2020 году:</t>
    </r>
    <r>
      <rPr>
        <sz val="14"/>
        <rFont val="Times New Roman"/>
        <family val="1"/>
        <charset val="204"/>
      </rPr>
      <t xml:space="preserve"> 1.Капитальный ремонт  сетей водоснабжения ул.Строителей в с.Богучаны (550 п.м).                                                                                                                  2.Капитальный ремонт участка трубопровода холодного водоснабжения по ул. Советская от водозаборного сооружения №71 (90м.п) в с. Чунояр.       3.Капитальный ремонт участка электросети водозаборного сооружения №71 в с. Чунояр (25 м.п.).                                                                                                       4.Капитальный ремонт участка сетей тепловодоснабжения от котельной №40 до 40ТК6 по ул. Северная в с. Чунояр (432м.п)                                                                          5.Капитальный ремонт участка сетей тепловодоснабжения от 44ТК53 по ул. Строителей до 40ТК58 по ул. Партизанская в с. Чунояр (502м.п).                                6.Капитальный ремонт участка сетей тепловодоснабжения от угла ул.Партизанская и пер. Таёжный до водозаборного сооружения № 72 по  ул. Молодёжная в с. Чунояр (295 п.м)</t>
    </r>
  </si>
  <si>
    <t>ХВС</t>
  </si>
  <si>
    <t>ТЕПЛО и ХВС</t>
  </si>
  <si>
    <t>1.3. Капитальный ремонт объектов водоснабжения и водоотведения</t>
  </si>
  <si>
    <r>
      <rPr>
        <b/>
        <sz val="14"/>
        <rFont val="Times New Roman"/>
        <family val="1"/>
        <charset val="204"/>
      </rPr>
      <t>В 2020 году</t>
    </r>
    <r>
      <rPr>
        <sz val="14"/>
        <rFont val="Times New Roman"/>
        <family val="1"/>
        <charset val="204"/>
      </rPr>
      <t xml:space="preserve"> - Приобретение погружного насоса ЭЦВ 6-25-100 для водонапорной башни №23 п.Пинчуга</t>
    </r>
    <r>
      <rPr>
        <b/>
        <sz val="14"/>
        <rFont val="Times New Roman"/>
        <family val="1"/>
        <charset val="204"/>
      </rPr>
      <t xml:space="preserve">                      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</t>
    </r>
  </si>
  <si>
    <t>Расходы по годам реализации подпрограммы  (рублей)</t>
  </si>
  <si>
    <t>УМС Богучанского района</t>
  </si>
  <si>
    <t>1.5. Разработка проектной документации строительства сетей для присоединения проектируемого ФОК. Осуществление необходимых мероприятий при строительстве круглогодичного водопровода.</t>
  </si>
  <si>
    <t xml:space="preserve">1- капитальный ремонт  сетей тепловодоснабжения от точки 1 до 23ТК84 по ул. Береговая в п. Шиверский (0,256 км.);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</si>
  <si>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2 - Капитальный ремонт сетей тепловодоснабжения по ул.Ленина от 13ТК95 до 13ТК33 в с.Богучаны (софинансирование) (0,241 км.);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</si>
  <si>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3 - Капитальный ремонт сетей водоснабжения от 25ТК3 по ул. Ленина до 25ТК24 по ул. Комсомольская в п. Манзя (софинансирование) (0,344 км.);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</si>
  <si>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4.  Капитальный ремонт сетей водоснабжения от 30ТК41 по ул. Октябрьская до 30ТК14 по ул. Лесная в п. Нижнетерянск (софинансирование) (0,278 км.);                                                                                                       </t>
  </si>
  <si>
    <t xml:space="preserve">                                                                                              5.Капитальный ремонт участка сетей тепловодоснабжения от котельной №40 до 40ТК6 по ул. Северная в с. Чунояр (0,432  км.);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</si>
  <si>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6.Капитальный ремонт участка сетей тепловодоснабжения от 44ТК53 по ул. Строителей до 40ТК58 по ул. Партизанская в с. Чунояр (0,502 км.);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</si>
  <si>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7.Капитальный ремонт участка сетей тепловодоснабжения от угла ул.Партизанская и пер. Таёжный до водозаборного сооружения № 72 по  ул. Молодёжная в с. Чунояр (0,295 км.);                                                                                                             </t>
  </si>
  <si>
    <t xml:space="preserve">                                                                                                            8. Капитальный ремонт участка сетей тепловодоснабжения по ул. Аэровокзальная (ввод в ж\д №18) в с.Богучаны Богучанского района Красноярского края (0,050км.)   </t>
  </si>
  <si>
    <t>035F552430</t>
  </si>
  <si>
    <t>0350080090</t>
  </si>
  <si>
    <t>федеральный бюджет</t>
  </si>
  <si>
    <t>0505</t>
  </si>
  <si>
    <r>
      <rPr>
        <b/>
        <sz val="14"/>
        <rFont val="Times New Roman"/>
        <family val="1"/>
        <charset val="204"/>
      </rPr>
      <t>В 2020</t>
    </r>
    <r>
      <rPr>
        <sz val="14"/>
        <rFont val="Times New Roman"/>
        <family val="1"/>
        <charset val="204"/>
      </rPr>
      <t xml:space="preserve"> году- капитальный ремонт участка электросети водозаборного сооружения № 71 в с.Чунояр (0,025 км.)                                                                                                                                    </t>
    </r>
    <r>
      <rPr>
        <b/>
        <sz val="14"/>
        <color rgb="FFFF0000"/>
        <rFont val="Times New Roman"/>
        <family val="1"/>
        <charset val="204"/>
      </rPr>
      <t/>
    </r>
  </si>
  <si>
    <t>1.1.  Капитальный ремонт сетей тепло-, водоснабжения</t>
  </si>
  <si>
    <r>
      <rPr>
        <b/>
        <sz val="14"/>
        <rFont val="Times New Roman"/>
        <family val="1"/>
        <charset val="204"/>
      </rPr>
      <t xml:space="preserve"> В 2020 году: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1.Капитальный ремонт  сетей водоснабжения ул.Строителей в с.Богучаны (0,550 км.);                                                                                                                  2.Капитальный ремонт участка трубопровода холодного водоснабжения по ул. Советская от водозаборного сооружения №71 (0,090 км.) в с. Чунояр;                                                                                                                                                   3. Капитальный ремонт участка трубопровода холодного водоснабжения по  ул. Ленина от 21ТК10 до жилого дома №12   в п.Красногорьевский Богучанского района Красноярского края (0,219 км.)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в 2021 году: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</t>
    </r>
  </si>
  <si>
    <t xml:space="preserve"> финансовый год 2021</t>
  </si>
  <si>
    <t>текущий финансовый год 2022</t>
  </si>
  <si>
    <t>первый год планового периода 2023</t>
  </si>
  <si>
    <t>второй год планового периода 2024</t>
  </si>
  <si>
    <t xml:space="preserve">Итого на период   2021-2024гг.             </t>
  </si>
  <si>
    <r>
      <rPr>
        <b/>
        <sz val="12"/>
        <rFont val="Times New Roman"/>
        <family val="1"/>
        <charset val="204"/>
      </rPr>
      <t>В 2020 году:</t>
    </r>
    <r>
      <rPr>
        <sz val="12"/>
        <rFont val="Times New Roman"/>
        <family val="1"/>
        <charset val="204"/>
      </rPr>
      <t xml:space="preserve"> 1- капитальный ремонт  сетей тепловодоснабжения от точки 1 до 23ТК84 по ул. Береговая в п. Шиверский (0,256 км.);                                                                                                                                                                                                    2. Капитальный ремонт сетей тепловодоснабжения по ул.Ленина от 13ТК95 до 13ТК33 в с.Богучаны (софинансирование) (0,241 км.);                                                                                                                                                                                             3.Капитальный ремонт сетей водоснабжения от 25ТК3 по ул. Ленина до 25ТК24 по ул. Комсомольская в п. Манзя (софинансирование) (0,344 км.);                                                                                                                                                     4.Капитальный ремонт сетей водоснабжения от 30ТК41 по ул. Октябрьская до 30ТК14 по ул. Лесная в п. Нижнетерянск (софинансирование) (0,278 км.);                                                                                                                      5.Капитальный ремонт участка сетей тепловодоснабжения от котельной №40 до 40ТК6 по ул. Северная в с. Чунояр (0,432  км.);                                                                                                                                                                        6.Капитальный ремонт участка сетей тепловодоснабжения от 44ТК53 по ул. Строителей до 40ТК58 по ул. Партизанская в с. Чунояр (0,502 км.);                                                                                                                                 7.Капитальный ремонт участка сетей тепловодоснабжения от угла ул.Партизанская и пер. Таёжный до водозаборного сооружения № 72 по  ул. Молодёжная в с. Чунояр (0,295 км.);                                                                                                             8. Капитальный ремонт участка сетей тепловодоснабжения по ул. Аэровокзальная (ввод в ж\д №18) в с.Богучаны Богучанского района Красноярского края (0,050км.)     
</t>
    </r>
    <r>
      <rPr>
        <b/>
        <sz val="12"/>
        <rFont val="Times New Roman"/>
        <family val="1"/>
        <charset val="204"/>
      </rPr>
      <t xml:space="preserve">В 2021 году: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1. Капитальный ремонт участка сети тепло- водоснабжения по ул.Северная, п.Шиверский (1003 м.п.);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Капитальный ремонт участка сети тепло- водоснабжения от теплового колодца  24ТК5 до ж/д №29 по ул.Лесная, п.Шиверский (софинансирование)  (0,454км.);                                                                                                                                                3. Капитальный ремонт участка сети тепло- водоснабжения от теплового колодца  24ТК47 до ж/д №41 по ул.Пушкина, п.Шиверский (софинансирование) (0,270км.);                                                                                                                                                               4. Разработка проектной документации по объекту "Строительство сетей водоснабжения для присоединения проектируемого Физкультурно-оздоровительного комплекса в с. Богучаны, Богучанского района";                                                                                                                                                                                     5. Разработка проектной документации по объекту "Строительство сетей теплоснабжения для присоединения проектируемого Физкультурно-оздоровительного комплекса в с. Богучаны, Богучанского района";                                                                                                                                                                                   6. Выполнение работ по инженерным изысканиям для объекта "Канализационные сети п. Таёжный, Богучанского района";                                                                                            7. Выполнение работ по разработке проектной документации для объекта "Канализационные сети п. Таёжный, Богучанского района";                                                                                         8. Проведение государственной экспертизы проектной документации и результатов инженерных изысканий включая проверку достоверности определения сметной стоимости по объекту "Канализационные сети п. Таёжный, Богучанского района"                                                                                                         9. Капитальный ремонт сетей тепло-водоснабжения по ул. Киселёва с. Богучаны (879 п.м, софинансирование м/б);                                                                                                             10. Приобретение автомобиля- цистерны для перевозки питьевой воды (п. Таёжный, д. Карабула).                                        </t>
    </r>
    <r>
      <rPr>
        <b/>
        <sz val="12"/>
        <rFont val="Times New Roman"/>
        <family val="1"/>
        <charset val="204"/>
      </rPr>
      <t xml:space="preserve">                                                                      В 2022 году:</t>
    </r>
    <r>
      <rPr>
        <sz val="12"/>
        <rFont val="Times New Roman"/>
        <family val="1"/>
        <charset val="204"/>
      </rPr>
      <t xml:space="preserve">  1.Ремонт водопроводной сети от угла ул. Магистральная- Заводская до ж/д №1 ул. Кирпичная, с. Богучаны (460 п.м, 2070 т.р); 2.Капитальный ремонт водопроводной сети от 12ВК8 до ж/д№7 ул. Заводская, с. Богучаны (1540 п.м, 6930 т.р);    3. Капитальный ремонт системы водоснабжения по ул. Киселёва, с. Богучаны (477п.м, 1млн. руб);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</si>
  <si>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В 2020 году:                                                                                                                                                                                           1</t>
    </r>
    <r>
      <rPr>
        <sz val="14"/>
        <rFont val="Times New Roman"/>
        <family val="1"/>
        <charset val="204"/>
      </rPr>
      <t xml:space="preserve">. Выполнение работ по капитальному ремонту оборудования котельной № 34 в п. Таёжный (оплата задолженности  за выполнение работ по замене котла №3 на котельной № 34 в п.Таежный в 2019 году);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      </t>
    </r>
    <r>
      <rPr>
        <b/>
        <sz val="14"/>
        <rFont val="Times New Roman"/>
        <family val="1"/>
        <charset val="204"/>
      </rPr>
      <t>2</t>
    </r>
    <r>
      <rPr>
        <sz val="14"/>
        <rFont val="Times New Roman"/>
        <family val="1"/>
        <charset val="204"/>
      </rPr>
      <t>.  Устройство временного сооружения для размещения ДЭС в п.Прилуки Богучанского района Красноярского края - 1 ед.;                                                                                                                                                3</t>
    </r>
    <r>
      <rPr>
        <b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 Капитальный ремонт ограждения котельной  №5  по ул.Береговая 10 в с.Богучаны - 1шт.                                                     </t>
    </r>
    <r>
      <rPr>
        <b/>
        <sz val="14"/>
        <rFont val="Times New Roman"/>
        <family val="1"/>
        <charset val="204"/>
      </rPr>
      <t xml:space="preserve">В 2021 году:                                                                                                                                                                 1. </t>
    </r>
    <r>
      <rPr>
        <sz val="14"/>
        <rFont val="Times New Roman"/>
        <family val="1"/>
        <charset val="204"/>
      </rPr>
      <t xml:space="preserve">Приобретение модульной твердотопливной котельной "Терморобот" мощностью 60кВт (МКДОУ детский сад "Рябинушка", МКОУ Богучанская ООШ (вечерняя школа);                                                                                 </t>
    </r>
    <r>
      <rPr>
        <b/>
        <sz val="14"/>
        <rFont val="Times New Roman"/>
        <family val="1"/>
        <charset val="204"/>
      </rPr>
      <t>2.</t>
    </r>
    <r>
      <rPr>
        <sz val="14"/>
        <rFont val="Times New Roman"/>
        <family val="1"/>
        <charset val="204"/>
      </rPr>
      <t xml:space="preserve"> Приобретение и монтаж блочно-модульной твёрдотопливной  котельной   "Терморобот" мощностью 60 кВт (с. Богучаны, ул. Октябрьская,108)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В 2022 году</t>
    </r>
    <r>
      <rPr>
        <sz val="14"/>
        <rFont val="Times New Roman"/>
        <family val="1"/>
        <charset val="204"/>
      </rPr>
      <t>:  Необходим капитальный ремонт водобашни №43 в п. Манзя</t>
    </r>
  </si>
  <si>
    <r>
      <rPr>
        <b/>
        <sz val="14"/>
        <rFont val="Times New Roman"/>
        <family val="1"/>
        <charset val="204"/>
      </rPr>
      <t>В 2021 году: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1. Приобретение дизельного генератора для ДЭС в п. Бедоба, Богучанского района                                                                  </t>
    </r>
    <r>
      <rPr>
        <b/>
        <sz val="14"/>
        <rFont val="Times New Roman"/>
        <family val="1"/>
        <charset val="204"/>
      </rPr>
      <t>В 2022</t>
    </r>
    <r>
      <rPr>
        <sz val="14"/>
        <rFont val="Times New Roman"/>
        <family val="1"/>
        <charset val="204"/>
      </rPr>
      <t xml:space="preserve"> году-приобретение дизельного генератора для п. Беляки, мощностью 60кВт (необходимо 1,5 млн руб)</t>
    </r>
  </si>
  <si>
    <r>
      <rPr>
        <b/>
        <sz val="14"/>
        <rFont val="Times New Roman"/>
        <family val="1"/>
        <charset val="204"/>
      </rPr>
      <t>В 2021 году:</t>
    </r>
    <r>
      <rPr>
        <sz val="14"/>
        <rFont val="Times New Roman"/>
        <family val="1"/>
        <charset val="204"/>
      </rPr>
      <t xml:space="preserve">    Капитальный ремонт сетей тепло-водоснабжения по ул. Киселёва с. Богучаны (879 м.п.)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В 2022 году:   </t>
    </r>
    <r>
      <rPr>
        <sz val="14"/>
        <rFont val="Times New Roman"/>
        <family val="1"/>
        <charset val="204"/>
      </rPr>
      <t>Необходим (краевые средства)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капитальный ремонт сетей теплоснабжения по ул. Киселёва с. Богучаны</t>
    </r>
    <r>
      <rPr>
        <b/>
        <sz val="14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</si>
</sst>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</numFmts>
  <fonts count="14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11" fillId="0" borderId="0" applyFont="0" applyFill="0" applyBorder="0" applyAlignment="0" applyProtection="0"/>
  </cellStyleXfs>
  <cellXfs count="153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5" fontId="5" fillId="0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165" fontId="5" fillId="0" borderId="3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8" fillId="0" borderId="0" xfId="0" applyFont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0" borderId="11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0" xfId="0" applyNumberFormat="1" applyFont="1" applyFill="1" applyAlignment="1">
      <alignment vertical="top" wrapText="1"/>
    </xf>
    <xf numFmtId="165" fontId="8" fillId="0" borderId="3" xfId="0" applyNumberFormat="1" applyFont="1" applyFill="1" applyBorder="1" applyAlignment="1">
      <alignment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4" fontId="1" fillId="0" borderId="0" xfId="2" applyFont="1" applyFill="1" applyAlignment="1">
      <alignment horizontal="center" vertical="center"/>
    </xf>
    <xf numFmtId="164" fontId="1" fillId="0" borderId="1" xfId="2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2" applyFont="1" applyBorder="1"/>
    <xf numFmtId="164" fontId="0" fillId="0" borderId="0" xfId="0" applyNumberFormat="1"/>
    <xf numFmtId="165" fontId="1" fillId="0" borderId="2" xfId="0" applyNumberFormat="1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6" fillId="0" borderId="0" xfId="0" applyNumberFormat="1" applyFont="1"/>
    <xf numFmtId="0" fontId="6" fillId="0" borderId="0" xfId="0" applyFont="1"/>
    <xf numFmtId="164" fontId="6" fillId="0" borderId="0" xfId="2" applyFont="1"/>
    <xf numFmtId="164" fontId="6" fillId="3" borderId="0" xfId="2" applyFont="1" applyFill="1"/>
    <xf numFmtId="164" fontId="6" fillId="0" borderId="0" xfId="0" applyNumberFormat="1" applyFont="1"/>
    <xf numFmtId="0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2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left" vertical="center" wrapText="1"/>
    </xf>
    <xf numFmtId="164" fontId="2" fillId="0" borderId="1" xfId="2" applyFont="1" applyFill="1" applyBorder="1" applyAlignment="1">
      <alignment horizontal="center" vertical="center"/>
    </xf>
    <xf numFmtId="164" fontId="1" fillId="0" borderId="1" xfId="2" applyFont="1" applyFill="1" applyBorder="1" applyAlignment="1">
      <alignment vertical="center"/>
    </xf>
    <xf numFmtId="164" fontId="1" fillId="0" borderId="1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top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0" fontId="8" fillId="2" borderId="9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165" fontId="8" fillId="0" borderId="7" xfId="0" applyNumberFormat="1" applyFont="1" applyFill="1" applyBorder="1" applyAlignment="1">
      <alignment horizontal="center" vertical="top" wrapText="1"/>
    </xf>
    <xf numFmtId="165" fontId="8" fillId="0" borderId="2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9" fillId="0" borderId="3" xfId="1" applyNumberFormat="1" applyFont="1" applyFill="1" applyBorder="1" applyAlignment="1">
      <alignment horizontal="left" vertical="top" wrapText="1"/>
    </xf>
    <xf numFmtId="165" fontId="9" fillId="0" borderId="2" xfId="1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_приложения  транспорт 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6"/>
  <sheetViews>
    <sheetView tabSelected="1" view="pageBreakPreview" topLeftCell="B1" zoomScale="60" workbookViewId="0">
      <selection activeCell="K27" sqref="K27"/>
    </sheetView>
  </sheetViews>
  <sheetFormatPr defaultColWidth="9.140625" defaultRowHeight="82.5" customHeight="1"/>
  <cols>
    <col min="1" max="1" width="48.85546875" style="24" customWidth="1"/>
    <col min="2" max="2" width="23.7109375" style="24" customWidth="1"/>
    <col min="3" max="3" width="7.7109375" style="24" customWidth="1"/>
    <col min="4" max="4" width="9.5703125" style="24" customWidth="1"/>
    <col min="5" max="5" width="16.85546875" style="24" customWidth="1"/>
    <col min="6" max="6" width="22.7109375" style="24" customWidth="1"/>
    <col min="7" max="7" width="23.85546875" style="24" customWidth="1"/>
    <col min="8" max="8" width="10.85546875" style="24" customWidth="1"/>
    <col min="9" max="9" width="14.7109375" style="24" customWidth="1"/>
    <col min="10" max="10" width="25.85546875" style="24" customWidth="1"/>
    <col min="11" max="11" width="103.28515625" style="2" customWidth="1"/>
    <col min="12" max="12" width="14.5703125" style="24" hidden="1" customWidth="1"/>
    <col min="13" max="13" width="11" style="24" hidden="1" customWidth="1"/>
    <col min="14" max="14" width="7.42578125" style="24" customWidth="1"/>
    <col min="15" max="15" width="2.5703125" style="24" customWidth="1"/>
    <col min="16" max="16" width="5.7109375" style="24" customWidth="1"/>
    <col min="17" max="16384" width="9.140625" style="24"/>
  </cols>
  <sheetData>
    <row r="1" spans="1:11" ht="18.75">
      <c r="K1" s="23"/>
    </row>
    <row r="2" spans="1:11" ht="63.75" customHeight="1">
      <c r="A2" s="3"/>
      <c r="F2" s="6"/>
      <c r="G2" s="6"/>
      <c r="H2" s="6"/>
      <c r="I2" s="6"/>
      <c r="J2" s="6"/>
      <c r="K2" s="23" t="s">
        <v>35</v>
      </c>
    </row>
    <row r="3" spans="1:11" ht="20.25">
      <c r="A3" s="116" t="s">
        <v>60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20.25">
      <c r="A4" s="57"/>
      <c r="B4" s="57"/>
      <c r="C4" s="57"/>
      <c r="D4" s="57"/>
      <c r="E4" s="67"/>
      <c r="F4" s="67"/>
      <c r="G4" s="67"/>
      <c r="H4" s="57"/>
      <c r="I4" s="57"/>
      <c r="J4" s="57"/>
      <c r="K4" s="22"/>
    </row>
    <row r="5" spans="1:11" s="34" customFormat="1" ht="15.75">
      <c r="A5" s="117" t="s">
        <v>0</v>
      </c>
      <c r="B5" s="117" t="s">
        <v>59</v>
      </c>
      <c r="C5" s="119" t="s">
        <v>1</v>
      </c>
      <c r="D5" s="120"/>
      <c r="E5" s="121"/>
      <c r="F5" s="120" t="s">
        <v>72</v>
      </c>
      <c r="G5" s="120"/>
      <c r="H5" s="120"/>
      <c r="I5" s="120"/>
      <c r="J5" s="121"/>
      <c r="K5" s="125" t="s">
        <v>2</v>
      </c>
    </row>
    <row r="6" spans="1:11" s="34" customFormat="1" ht="15.75">
      <c r="A6" s="118"/>
      <c r="B6" s="118"/>
      <c r="C6" s="122"/>
      <c r="D6" s="123"/>
      <c r="E6" s="124"/>
      <c r="F6" s="123"/>
      <c r="G6" s="123"/>
      <c r="H6" s="123"/>
      <c r="I6" s="123"/>
      <c r="J6" s="124"/>
      <c r="K6" s="126"/>
    </row>
    <row r="7" spans="1:11" s="34" customFormat="1" ht="103.5" customHeight="1">
      <c r="A7" s="118"/>
      <c r="B7" s="118"/>
      <c r="C7" s="58" t="s">
        <v>3</v>
      </c>
      <c r="D7" s="58" t="s">
        <v>4</v>
      </c>
      <c r="E7" s="68" t="s">
        <v>5</v>
      </c>
      <c r="F7" s="72" t="s">
        <v>90</v>
      </c>
      <c r="G7" s="72" t="s">
        <v>91</v>
      </c>
      <c r="H7" s="72" t="s">
        <v>92</v>
      </c>
      <c r="I7" s="72" t="s">
        <v>93</v>
      </c>
      <c r="J7" s="72" t="s">
        <v>94</v>
      </c>
      <c r="K7" s="126"/>
    </row>
    <row r="8" spans="1:11" s="4" customFormat="1" ht="18.75" customHeight="1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7</v>
      </c>
      <c r="G8" s="1">
        <v>8</v>
      </c>
      <c r="H8" s="114">
        <v>9</v>
      </c>
      <c r="I8" s="115"/>
      <c r="J8" s="1">
        <v>10</v>
      </c>
      <c r="K8" s="1">
        <v>11</v>
      </c>
    </row>
    <row r="9" spans="1:11" s="2" customFormat="1" ht="18.75">
      <c r="A9" s="93" t="s">
        <v>61</v>
      </c>
      <c r="B9" s="94"/>
      <c r="C9" s="94"/>
      <c r="D9" s="94"/>
      <c r="E9" s="94"/>
      <c r="F9" s="94"/>
      <c r="G9" s="94"/>
      <c r="H9" s="94"/>
      <c r="I9" s="94"/>
      <c r="J9" s="94"/>
      <c r="K9" s="95"/>
    </row>
    <row r="10" spans="1:11" s="2" customFormat="1" ht="18.75">
      <c r="A10" s="93" t="s">
        <v>50</v>
      </c>
      <c r="B10" s="94"/>
      <c r="C10" s="94"/>
      <c r="D10" s="94"/>
      <c r="E10" s="94"/>
      <c r="F10" s="94"/>
      <c r="G10" s="94"/>
      <c r="H10" s="94"/>
      <c r="I10" s="94"/>
      <c r="J10" s="94"/>
      <c r="K10" s="95"/>
    </row>
    <row r="11" spans="1:11" s="2" customFormat="1" ht="18.75">
      <c r="A11" s="93" t="s">
        <v>6</v>
      </c>
      <c r="B11" s="94"/>
      <c r="C11" s="94"/>
      <c r="D11" s="94"/>
      <c r="E11" s="94"/>
      <c r="F11" s="94"/>
      <c r="G11" s="94"/>
      <c r="H11" s="94"/>
      <c r="I11" s="94"/>
      <c r="J11" s="94"/>
      <c r="K11" s="95"/>
    </row>
    <row r="12" spans="1:11" s="2" customFormat="1" ht="18.75">
      <c r="A12" s="96" t="s">
        <v>10</v>
      </c>
      <c r="B12" s="97"/>
      <c r="C12" s="98"/>
      <c r="D12" s="98"/>
      <c r="E12" s="98"/>
      <c r="F12" s="98"/>
      <c r="G12" s="98"/>
      <c r="H12" s="98"/>
      <c r="I12" s="98"/>
      <c r="J12" s="98"/>
      <c r="K12" s="99"/>
    </row>
    <row r="13" spans="1:11" s="2" customFormat="1" ht="18.75">
      <c r="A13" s="60"/>
      <c r="B13" s="61"/>
      <c r="C13" s="62"/>
      <c r="D13" s="62"/>
      <c r="E13" s="69"/>
      <c r="F13" s="69"/>
      <c r="G13" s="69"/>
      <c r="H13" s="62"/>
      <c r="I13" s="62"/>
      <c r="J13" s="62"/>
      <c r="K13" s="44"/>
    </row>
    <row r="14" spans="1:11" s="2" customFormat="1" ht="173.25" customHeight="1">
      <c r="A14" s="100" t="s">
        <v>88</v>
      </c>
      <c r="B14" s="92" t="s">
        <v>58</v>
      </c>
      <c r="C14" s="101">
        <v>830</v>
      </c>
      <c r="D14" s="29" t="s">
        <v>7</v>
      </c>
      <c r="E14" s="70" t="s">
        <v>20</v>
      </c>
      <c r="F14" s="52">
        <v>0</v>
      </c>
      <c r="G14" s="52">
        <v>0</v>
      </c>
      <c r="H14" s="52">
        <v>0</v>
      </c>
      <c r="I14" s="52">
        <v>0</v>
      </c>
      <c r="J14" s="27">
        <f>SUM(F14:I14)</f>
        <v>0</v>
      </c>
      <c r="K14" s="102" t="s">
        <v>95</v>
      </c>
    </row>
    <row r="15" spans="1:11" s="2" customFormat="1" ht="142.5" customHeight="1">
      <c r="A15" s="100"/>
      <c r="B15" s="92"/>
      <c r="C15" s="101"/>
      <c r="D15" s="29" t="s">
        <v>7</v>
      </c>
      <c r="E15" s="70" t="s">
        <v>20</v>
      </c>
      <c r="F15" s="37">
        <f>236898</f>
        <v>236898</v>
      </c>
      <c r="G15" s="52">
        <v>0</v>
      </c>
      <c r="H15" s="52">
        <v>0</v>
      </c>
      <c r="I15" s="52">
        <v>0</v>
      </c>
      <c r="J15" s="27">
        <f t="shared" ref="J15:J27" si="0">SUM(F15:I15)</f>
        <v>236898</v>
      </c>
      <c r="K15" s="103"/>
    </row>
    <row r="16" spans="1:11" s="2" customFormat="1" ht="409.6" customHeight="1">
      <c r="A16" s="100"/>
      <c r="B16" s="92"/>
      <c r="C16" s="101"/>
      <c r="D16" s="29" t="s">
        <v>7</v>
      </c>
      <c r="E16" s="29" t="s">
        <v>15</v>
      </c>
      <c r="F16" s="37">
        <v>29598962.399999999</v>
      </c>
      <c r="G16" s="37">
        <v>10000000</v>
      </c>
      <c r="H16" s="52">
        <v>0</v>
      </c>
      <c r="I16" s="52">
        <v>0</v>
      </c>
      <c r="J16" s="27">
        <f t="shared" si="0"/>
        <v>39598962.399999999</v>
      </c>
      <c r="K16" s="104"/>
    </row>
    <row r="17" spans="1:16" ht="39.75" customHeight="1">
      <c r="A17" s="87" t="s">
        <v>65</v>
      </c>
      <c r="B17" s="78" t="s">
        <v>58</v>
      </c>
      <c r="C17" s="106">
        <v>830</v>
      </c>
      <c r="D17" s="109" t="s">
        <v>7</v>
      </c>
      <c r="E17" s="29" t="s">
        <v>15</v>
      </c>
      <c r="F17" s="38">
        <v>0</v>
      </c>
      <c r="G17" s="38">
        <v>0</v>
      </c>
      <c r="H17" s="38">
        <v>0</v>
      </c>
      <c r="I17" s="38">
        <v>0</v>
      </c>
      <c r="J17" s="27">
        <f t="shared" si="0"/>
        <v>0</v>
      </c>
      <c r="K17" s="111" t="s">
        <v>89</v>
      </c>
      <c r="L17" s="42" t="s">
        <v>67</v>
      </c>
      <c r="M17" s="42" t="s">
        <v>67</v>
      </c>
      <c r="N17" s="71"/>
      <c r="O17" s="53"/>
      <c r="P17" s="53"/>
    </row>
    <row r="18" spans="1:16" ht="39.75" customHeight="1">
      <c r="A18" s="88"/>
      <c r="B18" s="105"/>
      <c r="C18" s="107"/>
      <c r="D18" s="110"/>
      <c r="E18" s="29" t="s">
        <v>83</v>
      </c>
      <c r="F18" s="38">
        <v>0</v>
      </c>
      <c r="G18" s="38">
        <v>0</v>
      </c>
      <c r="H18" s="38">
        <v>0</v>
      </c>
      <c r="I18" s="38">
        <v>0</v>
      </c>
      <c r="J18" s="27">
        <f t="shared" si="0"/>
        <v>0</v>
      </c>
      <c r="K18" s="112"/>
      <c r="L18" s="53"/>
      <c r="M18" s="53"/>
      <c r="N18" s="53"/>
      <c r="O18" s="53"/>
      <c r="P18" s="53"/>
    </row>
    <row r="19" spans="1:16" ht="39.75" customHeight="1">
      <c r="A19" s="88"/>
      <c r="B19" s="105"/>
      <c r="C19" s="107"/>
      <c r="D19" s="110"/>
      <c r="E19" s="29" t="s">
        <v>83</v>
      </c>
      <c r="F19" s="38">
        <v>0</v>
      </c>
      <c r="G19" s="38">
        <v>0</v>
      </c>
      <c r="H19" s="38">
        <v>0</v>
      </c>
      <c r="I19" s="38">
        <v>0</v>
      </c>
      <c r="J19" s="27">
        <f t="shared" si="0"/>
        <v>0</v>
      </c>
      <c r="K19" s="112"/>
      <c r="L19" s="53"/>
      <c r="M19" s="53"/>
      <c r="N19" s="53"/>
      <c r="O19" s="53"/>
      <c r="P19" s="53"/>
    </row>
    <row r="20" spans="1:16" ht="39.75" customHeight="1">
      <c r="A20" s="88"/>
      <c r="B20" s="105"/>
      <c r="C20" s="107"/>
      <c r="D20" s="110"/>
      <c r="E20" s="29" t="s">
        <v>83</v>
      </c>
      <c r="F20" s="38">
        <v>0</v>
      </c>
      <c r="G20" s="38">
        <v>0</v>
      </c>
      <c r="H20" s="38">
        <v>0</v>
      </c>
      <c r="I20" s="38">
        <v>0</v>
      </c>
      <c r="J20" s="27">
        <f t="shared" si="0"/>
        <v>0</v>
      </c>
      <c r="K20" s="112"/>
      <c r="L20" s="53"/>
      <c r="M20" s="53"/>
      <c r="N20" s="53"/>
      <c r="O20" s="53"/>
      <c r="P20" s="53"/>
    </row>
    <row r="21" spans="1:16" ht="42.75" customHeight="1">
      <c r="A21" s="89"/>
      <c r="B21" s="79"/>
      <c r="C21" s="108"/>
      <c r="D21" s="29" t="s">
        <v>86</v>
      </c>
      <c r="E21" s="29" t="s">
        <v>84</v>
      </c>
      <c r="F21" s="38">
        <v>1</v>
      </c>
      <c r="G21" s="38">
        <v>0</v>
      </c>
      <c r="H21" s="38">
        <v>0</v>
      </c>
      <c r="I21" s="38">
        <v>0</v>
      </c>
      <c r="J21" s="27">
        <f t="shared" si="0"/>
        <v>1</v>
      </c>
      <c r="K21" s="113"/>
      <c r="L21" s="53"/>
      <c r="M21" s="53"/>
      <c r="N21" s="53"/>
      <c r="O21" s="53"/>
      <c r="P21" s="53"/>
    </row>
    <row r="22" spans="1:16" ht="37.5">
      <c r="A22" s="90" t="s">
        <v>70</v>
      </c>
      <c r="B22" s="92" t="s">
        <v>58</v>
      </c>
      <c r="C22" s="25">
        <v>830</v>
      </c>
      <c r="D22" s="26" t="s">
        <v>7</v>
      </c>
      <c r="E22" s="26" t="s">
        <v>30</v>
      </c>
      <c r="F22" s="38">
        <v>0</v>
      </c>
      <c r="G22" s="38">
        <v>0</v>
      </c>
      <c r="H22" s="38">
        <v>0</v>
      </c>
      <c r="I22" s="38">
        <v>0</v>
      </c>
      <c r="J22" s="27">
        <f t="shared" si="0"/>
        <v>0</v>
      </c>
      <c r="K22" s="28" t="s">
        <v>71</v>
      </c>
    </row>
    <row r="23" spans="1:16" ht="55.5" customHeight="1">
      <c r="A23" s="91"/>
      <c r="B23" s="92"/>
      <c r="C23" s="25">
        <v>830</v>
      </c>
      <c r="D23" s="26" t="s">
        <v>7</v>
      </c>
      <c r="E23" s="29" t="s">
        <v>15</v>
      </c>
      <c r="F23" s="38">
        <v>0</v>
      </c>
      <c r="G23" s="38">
        <v>0</v>
      </c>
      <c r="H23" s="38">
        <v>0</v>
      </c>
      <c r="I23" s="38">
        <v>0</v>
      </c>
      <c r="J23" s="27">
        <f t="shared" si="0"/>
        <v>0</v>
      </c>
      <c r="K23" s="28" t="s">
        <v>87</v>
      </c>
      <c r="L23" s="24" t="s">
        <v>9</v>
      </c>
      <c r="M23" s="24" t="s">
        <v>8</v>
      </c>
    </row>
    <row r="24" spans="1:16" ht="106.5" customHeight="1">
      <c r="A24" s="87" t="s">
        <v>66</v>
      </c>
      <c r="B24" s="78" t="s">
        <v>58</v>
      </c>
      <c r="C24" s="30">
        <v>830</v>
      </c>
      <c r="D24" s="29" t="s">
        <v>7</v>
      </c>
      <c r="E24" s="29" t="s">
        <v>30</v>
      </c>
      <c r="F24" s="38">
        <v>6071680</v>
      </c>
      <c r="G24" s="38">
        <v>0</v>
      </c>
      <c r="H24" s="38">
        <v>0</v>
      </c>
      <c r="I24" s="38">
        <v>0</v>
      </c>
      <c r="J24" s="27">
        <f>SUM(F24:I24)</f>
        <v>6071680</v>
      </c>
      <c r="K24" s="80" t="s">
        <v>96</v>
      </c>
      <c r="L24" s="3"/>
    </row>
    <row r="25" spans="1:16" ht="213" customHeight="1">
      <c r="A25" s="88"/>
      <c r="B25" s="79"/>
      <c r="C25" s="30">
        <v>830</v>
      </c>
      <c r="D25" s="29" t="s">
        <v>7</v>
      </c>
      <c r="E25" s="29" t="s">
        <v>15</v>
      </c>
      <c r="F25" s="38">
        <v>0</v>
      </c>
      <c r="G25" s="38">
        <v>0</v>
      </c>
      <c r="H25" s="38">
        <v>0</v>
      </c>
      <c r="I25" s="38">
        <v>0</v>
      </c>
      <c r="J25" s="27">
        <f t="shared" si="0"/>
        <v>0</v>
      </c>
      <c r="K25" s="81"/>
      <c r="L25" s="3"/>
    </row>
    <row r="26" spans="1:16" ht="159.75" customHeight="1">
      <c r="A26" s="89"/>
      <c r="B26" s="64" t="s">
        <v>73</v>
      </c>
      <c r="C26" s="30">
        <v>863</v>
      </c>
      <c r="D26" s="29" t="s">
        <v>7</v>
      </c>
      <c r="E26" s="29" t="s">
        <v>30</v>
      </c>
      <c r="F26" s="38">
        <v>411000</v>
      </c>
      <c r="G26" s="38">
        <v>800000</v>
      </c>
      <c r="H26" s="38">
        <v>0</v>
      </c>
      <c r="I26" s="38">
        <v>0</v>
      </c>
      <c r="J26" s="27">
        <f t="shared" si="0"/>
        <v>1211000</v>
      </c>
      <c r="K26" s="63" t="s">
        <v>97</v>
      </c>
      <c r="L26" s="3"/>
    </row>
    <row r="27" spans="1:16" ht="126.75" customHeight="1">
      <c r="A27" s="43" t="s">
        <v>74</v>
      </c>
      <c r="B27" s="59" t="s">
        <v>58</v>
      </c>
      <c r="C27" s="30">
        <v>830</v>
      </c>
      <c r="D27" s="26" t="s">
        <v>7</v>
      </c>
      <c r="E27" s="29" t="s">
        <v>20</v>
      </c>
      <c r="F27" s="38">
        <v>8580000</v>
      </c>
      <c r="G27" s="38">
        <v>0</v>
      </c>
      <c r="H27" s="38">
        <v>0</v>
      </c>
      <c r="I27" s="38">
        <v>0</v>
      </c>
      <c r="J27" s="27">
        <f t="shared" si="0"/>
        <v>8580000</v>
      </c>
      <c r="K27" s="28" t="s">
        <v>98</v>
      </c>
      <c r="L27" s="3"/>
    </row>
    <row r="28" spans="1:16" ht="18.75" customHeight="1">
      <c r="A28" s="82" t="s">
        <v>13</v>
      </c>
      <c r="B28" s="83"/>
      <c r="C28" s="83"/>
      <c r="D28" s="83"/>
      <c r="E28" s="83"/>
      <c r="F28" s="54">
        <f>SUM(F14:F27)</f>
        <v>44898541.399999999</v>
      </c>
      <c r="G28" s="54">
        <f>SUM(G14:G27)</f>
        <v>10800000</v>
      </c>
      <c r="H28" s="54">
        <f t="shared" ref="H28:I28" si="1">SUM(H14:H27)</f>
        <v>0</v>
      </c>
      <c r="I28" s="54">
        <f t="shared" si="1"/>
        <v>0</v>
      </c>
      <c r="J28" s="54">
        <f>SUM(J14:J27)</f>
        <v>55698541.399999999</v>
      </c>
      <c r="K28" s="31"/>
    </row>
    <row r="29" spans="1:16" ht="18.75" customHeight="1">
      <c r="A29" s="84" t="s">
        <v>62</v>
      </c>
      <c r="B29" s="85"/>
      <c r="C29" s="85"/>
      <c r="D29" s="85"/>
      <c r="E29" s="85"/>
      <c r="F29" s="55"/>
      <c r="G29" s="55"/>
      <c r="H29" s="55"/>
      <c r="I29" s="55"/>
      <c r="J29" s="56">
        <f>SUM(F29:H29)</f>
        <v>0</v>
      </c>
      <c r="K29" s="32"/>
    </row>
    <row r="30" spans="1:16" ht="18.75" customHeight="1">
      <c r="A30" s="84" t="s">
        <v>85</v>
      </c>
      <c r="B30" s="85"/>
      <c r="C30" s="85"/>
      <c r="D30" s="85"/>
      <c r="E30" s="86"/>
      <c r="F30" s="55">
        <v>0</v>
      </c>
      <c r="G30" s="55">
        <f>G18</f>
        <v>0</v>
      </c>
      <c r="H30" s="55">
        <v>0</v>
      </c>
      <c r="I30" s="55">
        <v>0</v>
      </c>
      <c r="J30" s="37">
        <f t="shared" ref="J30:J31" si="2">SUM(F30:I30)</f>
        <v>0</v>
      </c>
      <c r="K30" s="32"/>
    </row>
    <row r="31" spans="1:16" ht="18.75" customHeight="1">
      <c r="A31" s="73" t="s">
        <v>63</v>
      </c>
      <c r="B31" s="74"/>
      <c r="C31" s="74"/>
      <c r="D31" s="74"/>
      <c r="E31" s="74"/>
      <c r="F31" s="37">
        <f>F27</f>
        <v>8580000</v>
      </c>
      <c r="G31" s="37">
        <f>G27</f>
        <v>0</v>
      </c>
      <c r="H31" s="37">
        <f t="shared" ref="H31:I31" si="3">H14</f>
        <v>0</v>
      </c>
      <c r="I31" s="37">
        <f t="shared" si="3"/>
        <v>0</v>
      </c>
      <c r="J31" s="37">
        <f t="shared" si="2"/>
        <v>8580000</v>
      </c>
      <c r="K31" s="33"/>
    </row>
    <row r="32" spans="1:16" ht="21.75" customHeight="1">
      <c r="A32" s="75" t="s">
        <v>64</v>
      </c>
      <c r="B32" s="76"/>
      <c r="C32" s="76"/>
      <c r="D32" s="76"/>
      <c r="E32" s="77"/>
      <c r="F32" s="37">
        <f>F15+F16+F20+F21+F26+F24</f>
        <v>36318541.399999999</v>
      </c>
      <c r="G32" s="37">
        <f>G15+G16+G20+G21+G26+G24</f>
        <v>10800000</v>
      </c>
      <c r="H32" s="37">
        <f>H17+H22+H23+H16+H24+H25+H15+H27</f>
        <v>0</v>
      </c>
      <c r="I32" s="37">
        <f>I17+I22+I23+I16+I24+I25+I15+I27</f>
        <v>0</v>
      </c>
      <c r="J32" s="37">
        <f>SUM(F32:I32)</f>
        <v>47118541.399999999</v>
      </c>
      <c r="K32" s="35"/>
    </row>
    <row r="33" spans="6:11" ht="22.5" customHeight="1">
      <c r="K33" s="24"/>
    </row>
    <row r="34" spans="6:11" ht="82.5" customHeight="1">
      <c r="G34" s="65"/>
    </row>
    <row r="35" spans="6:11" ht="82.5" customHeight="1">
      <c r="G35" s="36"/>
      <c r="J35" s="66"/>
    </row>
    <row r="36" spans="6:11" ht="82.5" customHeight="1">
      <c r="F36" s="66"/>
      <c r="G36" s="65"/>
      <c r="J36" s="66"/>
    </row>
    <row r="37" spans="6:11" ht="82.5" customHeight="1">
      <c r="G37" s="65"/>
    </row>
    <row r="38" spans="6:11" ht="82.5" customHeight="1">
      <c r="G38" s="36"/>
    </row>
    <row r="39" spans="6:11" ht="82.5" customHeight="1">
      <c r="G39" s="66"/>
    </row>
    <row r="40" spans="6:11" ht="82.5" customHeight="1">
      <c r="G40" s="36"/>
    </row>
    <row r="41" spans="6:11" ht="82.5" customHeight="1">
      <c r="G41" s="66"/>
    </row>
    <row r="52" spans="2:2" ht="18.75">
      <c r="B52" s="24">
        <v>7.1189999999999998</v>
      </c>
    </row>
    <row r="53" spans="2:2" ht="18.75">
      <c r="B53" s="24">
        <v>4.7350000000000003</v>
      </c>
    </row>
    <row r="54" spans="2:2" ht="18.75">
      <c r="B54" s="24">
        <v>3.2610000000000001</v>
      </c>
    </row>
    <row r="55" spans="2:2" ht="18.75">
      <c r="B55" s="24">
        <v>2.6970000000000001</v>
      </c>
    </row>
    <row r="56" spans="2:2" ht="18.75">
      <c r="B56" s="24">
        <v>3.048</v>
      </c>
    </row>
    <row r="57" spans="2:2" ht="18.75">
      <c r="B57" s="24">
        <v>21.78</v>
      </c>
    </row>
    <row r="58" spans="2:2" ht="18.75">
      <c r="B58" s="24">
        <v>23.292000000000002</v>
      </c>
    </row>
    <row r="59" spans="2:2" ht="18.75">
      <c r="B59" s="24">
        <v>5</v>
      </c>
    </row>
    <row r="60" spans="2:2" ht="18.75">
      <c r="B60" s="24">
        <v>5</v>
      </c>
    </row>
    <row r="61" spans="2:2" ht="18.75">
      <c r="B61" s="24">
        <v>6</v>
      </c>
    </row>
    <row r="62" spans="2:2" ht="18.75">
      <c r="B62" s="24">
        <v>2</v>
      </c>
    </row>
    <row r="63" spans="2:2" ht="18.75">
      <c r="B63" s="24">
        <v>2</v>
      </c>
    </row>
    <row r="64" spans="2:2" ht="18.75">
      <c r="B64" s="24">
        <v>3.48</v>
      </c>
    </row>
    <row r="65" spans="2:2" ht="18.75">
      <c r="B65" s="24">
        <v>3.9119999999999999</v>
      </c>
    </row>
    <row r="66" spans="2:2" ht="18.75">
      <c r="B66" s="24">
        <v>22.54</v>
      </c>
    </row>
  </sheetData>
  <mergeCells count="30">
    <mergeCell ref="H8:I8"/>
    <mergeCell ref="A3:K3"/>
    <mergeCell ref="A5:A7"/>
    <mergeCell ref="B5:B7"/>
    <mergeCell ref="C5:E6"/>
    <mergeCell ref="F5:J6"/>
    <mergeCell ref="K5:K7"/>
    <mergeCell ref="A22:A23"/>
    <mergeCell ref="B22:B23"/>
    <mergeCell ref="A9:K9"/>
    <mergeCell ref="A10:K10"/>
    <mergeCell ref="A11:K11"/>
    <mergeCell ref="A12:K12"/>
    <mergeCell ref="A14:A16"/>
    <mergeCell ref="B14:B16"/>
    <mergeCell ref="C14:C16"/>
    <mergeCell ref="K14:K16"/>
    <mergeCell ref="A17:A21"/>
    <mergeCell ref="B17:B21"/>
    <mergeCell ref="C17:C21"/>
    <mergeCell ref="D17:D20"/>
    <mergeCell ref="K17:K21"/>
    <mergeCell ref="A31:E31"/>
    <mergeCell ref="A32:E32"/>
    <mergeCell ref="B24:B25"/>
    <mergeCell ref="K24:K25"/>
    <mergeCell ref="A28:E28"/>
    <mergeCell ref="A29:E29"/>
    <mergeCell ref="A30:E30"/>
    <mergeCell ref="A24:A26"/>
  </mergeCells>
  <pageMargins left="0.70866141732283472" right="0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3"/>
  <sheetViews>
    <sheetView topLeftCell="A13" workbookViewId="0">
      <selection sqref="A1:A6"/>
    </sheetView>
  </sheetViews>
  <sheetFormatPr defaultColWidth="9.140625" defaultRowHeight="12.75"/>
  <cols>
    <col min="1" max="1" width="101.28515625" style="8" customWidth="1"/>
    <col min="2" max="2" width="77" style="8" customWidth="1"/>
    <col min="3" max="16384" width="9.140625" style="8"/>
  </cols>
  <sheetData>
    <row r="1" spans="1:2" ht="201.75" customHeight="1">
      <c r="A1" s="5" t="s">
        <v>36</v>
      </c>
    </row>
    <row r="2" spans="1:2" ht="193.5" customHeight="1">
      <c r="A2" s="5" t="s">
        <v>37</v>
      </c>
    </row>
    <row r="3" spans="1:2" ht="193.5" customHeight="1">
      <c r="A3" s="127" t="s">
        <v>38</v>
      </c>
    </row>
    <row r="4" spans="1:2" ht="49.5" customHeight="1">
      <c r="A4" s="128"/>
    </row>
    <row r="5" spans="1:2" hidden="1">
      <c r="A5" s="128"/>
    </row>
    <row r="6" spans="1:2" ht="1.5" hidden="1" customHeight="1">
      <c r="A6" s="129"/>
    </row>
    <row r="7" spans="1:2" ht="140.25" customHeight="1">
      <c r="A7" s="7" t="s">
        <v>39</v>
      </c>
      <c r="B7" s="8" t="s">
        <v>43</v>
      </c>
    </row>
    <row r="8" spans="1:2" ht="49.5" customHeight="1">
      <c r="A8" s="7" t="s">
        <v>40</v>
      </c>
      <c r="B8" s="8" t="s">
        <v>44</v>
      </c>
    </row>
    <row r="9" spans="1:2" ht="50.25" customHeight="1">
      <c r="A9" s="130" t="s">
        <v>41</v>
      </c>
      <c r="B9" s="8" t="s">
        <v>45</v>
      </c>
    </row>
    <row r="10" spans="1:2" ht="56.25" customHeight="1">
      <c r="A10" s="131"/>
      <c r="B10" s="8" t="s">
        <v>46</v>
      </c>
    </row>
    <row r="11" spans="1:2" ht="77.25" customHeight="1">
      <c r="A11" s="7" t="s">
        <v>42</v>
      </c>
      <c r="B11" s="8" t="s">
        <v>47</v>
      </c>
    </row>
    <row r="12" spans="1:2" ht="88.5" customHeight="1">
      <c r="A12" s="5" t="s">
        <v>32</v>
      </c>
      <c r="B12" s="8" t="s">
        <v>24</v>
      </c>
    </row>
    <row r="13" spans="1:2" ht="108.75" customHeight="1">
      <c r="A13" s="5" t="s">
        <v>34</v>
      </c>
    </row>
  </sheetData>
  <mergeCells count="2">
    <mergeCell ref="A3:A6"/>
    <mergeCell ref="A9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S36"/>
  <sheetViews>
    <sheetView workbookViewId="0">
      <selection activeCell="B8" sqref="B8"/>
    </sheetView>
  </sheetViews>
  <sheetFormatPr defaultColWidth="9.140625" defaultRowHeight="12.75"/>
  <cols>
    <col min="1" max="1" width="9.140625" style="13"/>
    <col min="2" max="2" width="71.7109375" style="13" customWidth="1"/>
    <col min="3" max="3" width="9.140625" style="21"/>
    <col min="4" max="16384" width="9.140625" style="13"/>
  </cols>
  <sheetData>
    <row r="2" spans="1:19" s="14" customFormat="1" ht="27.75" customHeight="1">
      <c r="A2" s="150">
        <v>1.1000000000000001</v>
      </c>
      <c r="B2" s="12" t="s">
        <v>11</v>
      </c>
      <c r="C2" s="20" t="s">
        <v>11</v>
      </c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  <c r="O2" s="13"/>
      <c r="P2" s="13"/>
      <c r="Q2" s="13"/>
      <c r="R2" s="13"/>
      <c r="S2" s="13"/>
    </row>
    <row r="3" spans="1:19" s="14" customFormat="1" ht="38.25" customHeight="1">
      <c r="A3" s="150"/>
      <c r="B3" s="15" t="s">
        <v>55</v>
      </c>
      <c r="C3" s="134" t="s">
        <v>55</v>
      </c>
      <c r="D3" s="134"/>
      <c r="E3" s="134"/>
      <c r="F3" s="134"/>
      <c r="G3" s="134"/>
      <c r="H3" s="134"/>
      <c r="I3" s="134"/>
      <c r="J3" s="134"/>
      <c r="K3" s="134"/>
      <c r="L3" s="134"/>
      <c r="M3" s="135"/>
      <c r="N3" s="13"/>
      <c r="O3" s="13"/>
      <c r="P3" s="13"/>
      <c r="Q3" s="13"/>
      <c r="R3" s="13"/>
      <c r="S3" s="13"/>
    </row>
    <row r="4" spans="1:19" s="14" customFormat="1" ht="24.75" customHeight="1">
      <c r="A4" s="140"/>
      <c r="B4" s="133" t="s">
        <v>56</v>
      </c>
      <c r="C4" s="133" t="s">
        <v>56</v>
      </c>
      <c r="D4" s="133"/>
      <c r="E4" s="133"/>
      <c r="F4" s="133"/>
      <c r="G4" s="133"/>
      <c r="H4" s="133"/>
      <c r="I4" s="133"/>
      <c r="J4" s="133"/>
      <c r="K4" s="133"/>
      <c r="L4" s="136"/>
      <c r="M4" s="13"/>
      <c r="N4" s="13"/>
      <c r="O4" s="13"/>
      <c r="P4" s="13"/>
      <c r="Q4" s="13"/>
      <c r="R4" s="13"/>
      <c r="S4" s="13"/>
    </row>
    <row r="5" spans="1:19" s="14" customFormat="1" ht="24.75" customHeight="1">
      <c r="A5" s="141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6"/>
      <c r="M5" s="13"/>
      <c r="N5" s="13"/>
      <c r="O5" s="13"/>
      <c r="P5" s="13"/>
      <c r="Q5" s="13"/>
      <c r="R5" s="13"/>
      <c r="S5" s="13"/>
    </row>
    <row r="6" spans="1:19" s="14" customFormat="1" ht="24.75" customHeight="1">
      <c r="A6" s="140"/>
      <c r="B6" s="137" t="s">
        <v>21</v>
      </c>
      <c r="C6" s="137" t="s">
        <v>21</v>
      </c>
      <c r="D6" s="137"/>
      <c r="E6" s="137"/>
      <c r="F6" s="137"/>
      <c r="G6" s="137"/>
      <c r="H6" s="137"/>
      <c r="I6" s="137"/>
      <c r="J6" s="137"/>
      <c r="K6" s="137"/>
      <c r="L6" s="138"/>
      <c r="M6" s="9"/>
      <c r="N6" s="13"/>
      <c r="O6" s="13"/>
      <c r="P6" s="13"/>
      <c r="Q6" s="13"/>
      <c r="R6" s="13"/>
      <c r="S6" s="13"/>
    </row>
    <row r="7" spans="1:19" s="14" customFormat="1" ht="24.75" customHeight="1">
      <c r="A7" s="141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8"/>
      <c r="M7" s="9"/>
      <c r="N7" s="13"/>
      <c r="O7" s="13"/>
      <c r="P7" s="13"/>
      <c r="Q7" s="13"/>
      <c r="R7" s="13"/>
      <c r="S7" s="13"/>
    </row>
    <row r="8" spans="1:19" s="14" customFormat="1" ht="39.75" customHeight="1">
      <c r="A8" s="141"/>
      <c r="B8" s="10" t="s">
        <v>22</v>
      </c>
      <c r="C8" s="139" t="s">
        <v>22</v>
      </c>
      <c r="D8" s="139"/>
      <c r="E8" s="139"/>
      <c r="F8" s="139"/>
      <c r="G8" s="139"/>
      <c r="H8" s="139"/>
      <c r="I8" s="139"/>
      <c r="J8" s="139"/>
      <c r="K8" s="139"/>
      <c r="L8" s="138"/>
      <c r="M8" s="9"/>
      <c r="N8" s="9"/>
      <c r="O8" s="9"/>
      <c r="P8" s="9"/>
      <c r="Q8" s="9"/>
      <c r="R8" s="9"/>
      <c r="S8" s="13"/>
    </row>
    <row r="9" spans="1:19" s="14" customFormat="1">
      <c r="A9" s="140"/>
      <c r="B9" s="135" t="s">
        <v>25</v>
      </c>
      <c r="C9" s="20" t="s">
        <v>25</v>
      </c>
      <c r="D9" s="12"/>
      <c r="E9" s="12"/>
      <c r="F9" s="12"/>
      <c r="G9" s="12"/>
      <c r="H9" s="12"/>
      <c r="I9" s="12"/>
      <c r="J9" s="12"/>
      <c r="K9" s="12"/>
      <c r="L9" s="12"/>
      <c r="M9" s="13"/>
      <c r="N9" s="13"/>
      <c r="O9" s="13"/>
      <c r="P9" s="13"/>
      <c r="Q9" s="13"/>
      <c r="R9" s="13"/>
      <c r="S9" s="13"/>
    </row>
    <row r="10" spans="1:19" s="14" customFormat="1" ht="21.75" customHeight="1">
      <c r="A10" s="141"/>
      <c r="B10" s="135"/>
      <c r="C10" s="20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3"/>
      <c r="O10" s="13"/>
      <c r="P10" s="13"/>
      <c r="Q10" s="13"/>
      <c r="R10" s="13"/>
      <c r="S10" s="13"/>
    </row>
    <row r="11" spans="1:19" s="14" customFormat="1" ht="38.25" customHeight="1">
      <c r="A11" s="141"/>
      <c r="B11" s="12" t="s">
        <v>27</v>
      </c>
      <c r="C11" s="20" t="s">
        <v>27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  <c r="N11" s="13"/>
      <c r="O11" s="13"/>
      <c r="P11" s="13"/>
      <c r="Q11" s="13"/>
      <c r="R11" s="13"/>
      <c r="S11" s="13"/>
    </row>
    <row r="12" spans="1:19" s="14" customFormat="1" ht="29.25" customHeight="1">
      <c r="A12" s="140"/>
      <c r="B12" s="146" t="s">
        <v>29</v>
      </c>
      <c r="C12" s="137" t="s">
        <v>29</v>
      </c>
      <c r="D12" s="137"/>
      <c r="E12" s="137"/>
      <c r="F12" s="137"/>
      <c r="G12" s="137"/>
      <c r="H12" s="137"/>
      <c r="I12" s="137"/>
      <c r="J12" s="137"/>
      <c r="K12" s="137"/>
      <c r="L12" s="137"/>
      <c r="M12" s="13"/>
      <c r="N12" s="13"/>
      <c r="O12" s="13"/>
      <c r="P12" s="13"/>
      <c r="Q12" s="13"/>
      <c r="R12" s="13"/>
      <c r="S12" s="13"/>
    </row>
    <row r="13" spans="1:19" s="14" customFormat="1" ht="29.25" customHeight="1">
      <c r="A13" s="141"/>
      <c r="B13" s="146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"/>
      <c r="N13" s="13"/>
      <c r="O13" s="13"/>
      <c r="P13" s="13"/>
      <c r="Q13" s="13"/>
      <c r="R13" s="13"/>
      <c r="S13" s="13"/>
    </row>
    <row r="14" spans="1:19" s="14" customFormat="1" ht="52.5" customHeight="1">
      <c r="A14" s="141"/>
      <c r="B14" s="11" t="s">
        <v>28</v>
      </c>
      <c r="C14" s="20" t="s">
        <v>28</v>
      </c>
      <c r="D14" s="12"/>
      <c r="E14" s="12"/>
      <c r="F14" s="12"/>
      <c r="G14" s="12"/>
      <c r="H14" s="12"/>
      <c r="I14" s="12"/>
      <c r="J14" s="12"/>
      <c r="K14" s="12"/>
      <c r="L14" s="12"/>
      <c r="M14" s="13"/>
      <c r="N14" s="13"/>
      <c r="O14" s="13"/>
      <c r="P14" s="13"/>
      <c r="Q14" s="13"/>
      <c r="R14" s="13"/>
      <c r="S14" s="13"/>
    </row>
    <row r="15" spans="1:19" s="14" customFormat="1" ht="54.75" customHeight="1">
      <c r="A15" s="141">
        <v>1.2</v>
      </c>
      <c r="B15" s="11" t="s">
        <v>51</v>
      </c>
      <c r="C15" s="137" t="s">
        <v>51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"/>
      <c r="N15" s="13"/>
      <c r="O15" s="13"/>
      <c r="P15" s="13"/>
      <c r="Q15" s="13"/>
      <c r="R15" s="13"/>
      <c r="S15" s="13"/>
    </row>
    <row r="16" spans="1:19" s="14" customFormat="1" ht="21.75" customHeight="1">
      <c r="A16" s="150"/>
      <c r="B16" s="12" t="s">
        <v>12</v>
      </c>
      <c r="C16" s="20" t="s">
        <v>12</v>
      </c>
      <c r="D16" s="12"/>
      <c r="E16" s="12"/>
      <c r="F16" s="12"/>
      <c r="G16" s="12"/>
      <c r="H16" s="12"/>
      <c r="I16" s="12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2" s="14" customFormat="1" ht="27.75" customHeight="1">
      <c r="A17" s="150">
        <v>1.3</v>
      </c>
      <c r="B17" s="12" t="s">
        <v>16</v>
      </c>
      <c r="C17" s="20" t="s">
        <v>16</v>
      </c>
      <c r="D17" s="12"/>
      <c r="E17" s="12"/>
      <c r="F17" s="12"/>
      <c r="G17" s="12"/>
      <c r="H17" s="12"/>
      <c r="I17" s="12"/>
      <c r="J17" s="12"/>
      <c r="K17" s="13"/>
      <c r="L17" s="13"/>
    </row>
    <row r="18" spans="1:12" s="14" customFormat="1" ht="19.5" customHeight="1">
      <c r="A18" s="151"/>
      <c r="B18" s="135" t="s">
        <v>14</v>
      </c>
      <c r="C18" s="20" t="s">
        <v>14</v>
      </c>
      <c r="D18" s="12"/>
      <c r="E18" s="12"/>
      <c r="F18" s="12"/>
      <c r="G18" s="12"/>
      <c r="H18" s="12"/>
      <c r="I18" s="12"/>
      <c r="J18" s="13"/>
      <c r="K18" s="13"/>
      <c r="L18" s="13"/>
    </row>
    <row r="19" spans="1:12" s="14" customFormat="1" ht="19.5" customHeight="1">
      <c r="A19" s="152"/>
      <c r="B19" s="135"/>
      <c r="C19" s="20"/>
      <c r="D19" s="12"/>
      <c r="E19" s="12"/>
      <c r="F19" s="12"/>
      <c r="G19" s="12"/>
      <c r="H19" s="12"/>
      <c r="I19" s="12"/>
      <c r="J19" s="13"/>
      <c r="K19" s="13"/>
      <c r="L19" s="13"/>
    </row>
    <row r="20" spans="1:12" s="14" customFormat="1" ht="69" customHeight="1">
      <c r="A20" s="150"/>
      <c r="B20" s="11" t="s">
        <v>31</v>
      </c>
      <c r="C20" s="137" t="s">
        <v>31</v>
      </c>
      <c r="D20" s="137"/>
      <c r="E20" s="137"/>
      <c r="F20" s="137"/>
      <c r="G20" s="137"/>
      <c r="H20" s="137"/>
      <c r="I20" s="137"/>
      <c r="J20" s="137"/>
      <c r="K20" s="137"/>
      <c r="L20" s="13"/>
    </row>
    <row r="21" spans="1:12" s="14" customFormat="1" ht="83.25" customHeight="1">
      <c r="A21" s="150">
        <v>1.4</v>
      </c>
      <c r="B21" s="16" t="s">
        <v>18</v>
      </c>
      <c r="C21" s="137" t="s">
        <v>18</v>
      </c>
      <c r="D21" s="137"/>
      <c r="E21" s="137"/>
      <c r="F21" s="137"/>
      <c r="G21" s="137"/>
      <c r="H21" s="137"/>
      <c r="I21" s="137"/>
      <c r="J21" s="137"/>
      <c r="K21" s="137"/>
      <c r="L21" s="13"/>
    </row>
    <row r="22" spans="1:12" s="14" customFormat="1">
      <c r="A22" s="150"/>
      <c r="B22" s="12" t="s">
        <v>17</v>
      </c>
      <c r="C22" s="20" t="s">
        <v>17</v>
      </c>
      <c r="D22" s="12"/>
      <c r="E22" s="12"/>
      <c r="F22" s="12"/>
      <c r="G22" s="12"/>
      <c r="H22" s="12"/>
      <c r="I22" s="12"/>
      <c r="J22" s="12"/>
      <c r="K22" s="12"/>
      <c r="L22" s="13"/>
    </row>
    <row r="23" spans="1:12" ht="32.25" customHeight="1">
      <c r="A23" s="150"/>
      <c r="B23" s="12" t="s">
        <v>26</v>
      </c>
      <c r="C23" s="20" t="s">
        <v>26</v>
      </c>
      <c r="D23" s="12"/>
      <c r="E23" s="12"/>
      <c r="F23" s="12"/>
      <c r="G23" s="12"/>
      <c r="H23" s="12"/>
      <c r="I23" s="12"/>
      <c r="J23" s="12"/>
      <c r="K23" s="12"/>
    </row>
    <row r="24" spans="1:12" ht="261" customHeight="1">
      <c r="A24" s="145">
        <v>1.5</v>
      </c>
      <c r="B24" s="19" t="s">
        <v>57</v>
      </c>
      <c r="C24" s="142" t="s">
        <v>52</v>
      </c>
      <c r="D24" s="143"/>
      <c r="E24" s="143"/>
      <c r="F24" s="143"/>
      <c r="G24" s="143"/>
      <c r="H24" s="143"/>
      <c r="I24" s="143"/>
      <c r="J24" s="143"/>
      <c r="K24" s="143"/>
    </row>
    <row r="25" spans="1:12" ht="215.25" customHeight="1">
      <c r="A25" s="145"/>
      <c r="B25" s="19" t="s">
        <v>48</v>
      </c>
      <c r="C25" s="142" t="s">
        <v>53</v>
      </c>
      <c r="D25" s="143"/>
      <c r="E25" s="143"/>
      <c r="F25" s="143"/>
      <c r="G25" s="143"/>
      <c r="H25" s="143"/>
      <c r="I25" s="143"/>
      <c r="J25" s="143"/>
      <c r="K25" s="143"/>
      <c r="L25" s="143"/>
    </row>
    <row r="26" spans="1:12" ht="49.5" customHeight="1">
      <c r="A26" s="145"/>
      <c r="B26" s="147" t="s">
        <v>49</v>
      </c>
      <c r="C26" s="144" t="s">
        <v>54</v>
      </c>
      <c r="D26" s="132"/>
      <c r="E26" s="132"/>
      <c r="F26" s="132"/>
      <c r="G26" s="132"/>
      <c r="H26" s="132"/>
      <c r="I26" s="132"/>
      <c r="J26" s="132"/>
      <c r="K26" s="132"/>
      <c r="L26" s="132"/>
    </row>
    <row r="27" spans="1:12" ht="49.5" customHeight="1">
      <c r="A27" s="145"/>
      <c r="B27" s="148"/>
      <c r="C27" s="144"/>
      <c r="D27" s="132"/>
      <c r="E27" s="132"/>
      <c r="F27" s="132"/>
      <c r="G27" s="132"/>
      <c r="H27" s="132"/>
      <c r="I27" s="132"/>
      <c r="J27" s="132"/>
      <c r="K27" s="132"/>
      <c r="L27" s="132"/>
    </row>
    <row r="28" spans="1:12" ht="49.5" customHeight="1">
      <c r="A28" s="145"/>
      <c r="B28" s="148"/>
      <c r="C28" s="144"/>
      <c r="D28" s="132"/>
      <c r="E28" s="132"/>
      <c r="F28" s="132"/>
      <c r="G28" s="132"/>
      <c r="H28" s="132"/>
      <c r="I28" s="132"/>
      <c r="J28" s="132"/>
      <c r="K28" s="132"/>
      <c r="L28" s="132"/>
    </row>
    <row r="29" spans="1:12" ht="103.5" customHeight="1">
      <c r="A29" s="145"/>
      <c r="B29" s="149"/>
      <c r="C29" s="144"/>
      <c r="D29" s="132"/>
      <c r="E29" s="132"/>
      <c r="F29" s="132"/>
      <c r="G29" s="132"/>
      <c r="H29" s="132"/>
      <c r="I29" s="132"/>
      <c r="J29" s="132"/>
      <c r="K29" s="132"/>
      <c r="L29" s="132"/>
    </row>
    <row r="30" spans="1:12" ht="159.75" customHeight="1">
      <c r="A30" s="145">
        <v>1.6</v>
      </c>
      <c r="B30" s="18" t="s">
        <v>19</v>
      </c>
      <c r="C30" s="132" t="s">
        <v>19</v>
      </c>
      <c r="D30" s="132"/>
      <c r="E30" s="132"/>
      <c r="F30" s="132"/>
      <c r="G30" s="132"/>
      <c r="H30" s="132"/>
      <c r="I30" s="132"/>
      <c r="J30" s="132"/>
      <c r="K30" s="132"/>
      <c r="L30" s="132"/>
    </row>
    <row r="31" spans="1:12" ht="44.25" customHeight="1">
      <c r="A31" s="145"/>
      <c r="B31" s="18" t="s">
        <v>23</v>
      </c>
      <c r="C31" s="21" t="s">
        <v>23</v>
      </c>
    </row>
    <row r="32" spans="1:12" ht="81.75" customHeight="1">
      <c r="A32" s="145"/>
      <c r="B32" s="140" t="s">
        <v>33</v>
      </c>
      <c r="C32" s="132" t="s">
        <v>33</v>
      </c>
      <c r="D32" s="132"/>
      <c r="E32" s="132"/>
      <c r="F32" s="132"/>
      <c r="G32" s="132"/>
      <c r="H32" s="132"/>
      <c r="I32" s="132"/>
      <c r="J32" s="132"/>
      <c r="K32" s="132"/>
      <c r="L32" s="132"/>
    </row>
    <row r="33" spans="1:12" ht="47.25" customHeight="1">
      <c r="A33" s="145"/>
      <c r="B33" s="141"/>
      <c r="C33" s="132"/>
      <c r="D33" s="132"/>
      <c r="E33" s="132"/>
      <c r="F33" s="132"/>
      <c r="G33" s="132"/>
      <c r="H33" s="132"/>
      <c r="I33" s="132"/>
      <c r="J33" s="132"/>
      <c r="K33" s="132"/>
      <c r="L33" s="132"/>
    </row>
    <row r="34" spans="1:12" ht="49.5" customHeight="1">
      <c r="A34" s="145"/>
      <c r="B34" s="18" t="s">
        <v>24</v>
      </c>
      <c r="C34" s="133" t="s">
        <v>24</v>
      </c>
      <c r="D34" s="133"/>
      <c r="E34" s="133"/>
      <c r="F34" s="133"/>
      <c r="G34" s="133"/>
      <c r="H34" s="133"/>
      <c r="I34" s="133"/>
      <c r="J34" s="133"/>
      <c r="K34" s="133"/>
      <c r="L34" s="133"/>
    </row>
    <row r="35" spans="1:12" ht="53.25" customHeight="1">
      <c r="A35" s="145"/>
      <c r="B35" s="17" t="s">
        <v>32</v>
      </c>
      <c r="C35" s="133" t="s">
        <v>32</v>
      </c>
      <c r="D35" s="133"/>
      <c r="E35" s="133"/>
      <c r="F35" s="133"/>
      <c r="G35" s="133"/>
      <c r="H35" s="133"/>
      <c r="I35" s="133"/>
      <c r="J35" s="133"/>
      <c r="K35" s="133"/>
      <c r="L35" s="133"/>
    </row>
    <row r="36" spans="1:12" ht="93" customHeight="1">
      <c r="A36" s="145"/>
      <c r="B36" s="17" t="s">
        <v>34</v>
      </c>
      <c r="C36" s="132" t="s">
        <v>34</v>
      </c>
      <c r="D36" s="132"/>
      <c r="E36" s="132"/>
      <c r="F36" s="132"/>
      <c r="G36" s="132"/>
      <c r="H36" s="132"/>
      <c r="I36" s="132"/>
      <c r="J36" s="132"/>
      <c r="K36" s="132"/>
      <c r="L36" s="132"/>
    </row>
  </sheetData>
  <mergeCells count="29">
    <mergeCell ref="A30:A36"/>
    <mergeCell ref="B4:B5"/>
    <mergeCell ref="B6:B7"/>
    <mergeCell ref="B9:B10"/>
    <mergeCell ref="B12:B13"/>
    <mergeCell ref="B18:B19"/>
    <mergeCell ref="B26:B29"/>
    <mergeCell ref="A2:A14"/>
    <mergeCell ref="A15:A16"/>
    <mergeCell ref="A17:A20"/>
    <mergeCell ref="A21:A23"/>
    <mergeCell ref="A24:A29"/>
    <mergeCell ref="C3:M3"/>
    <mergeCell ref="C4:L5"/>
    <mergeCell ref="C6:L7"/>
    <mergeCell ref="C8:L8"/>
    <mergeCell ref="B32:B33"/>
    <mergeCell ref="C12:L13"/>
    <mergeCell ref="C15:L15"/>
    <mergeCell ref="C20:K20"/>
    <mergeCell ref="C21:K21"/>
    <mergeCell ref="C24:K24"/>
    <mergeCell ref="C25:L25"/>
    <mergeCell ref="C26:L29"/>
    <mergeCell ref="C36:L36"/>
    <mergeCell ref="C35:L35"/>
    <mergeCell ref="C34:L34"/>
    <mergeCell ref="C32:L33"/>
    <mergeCell ref="C30:L30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F11"/>
  <sheetViews>
    <sheetView workbookViewId="0">
      <selection activeCell="B11" sqref="B11"/>
    </sheetView>
  </sheetViews>
  <sheetFormatPr defaultRowHeight="12.75"/>
  <cols>
    <col min="2" max="2" width="17.85546875" customWidth="1"/>
    <col min="3" max="3" width="14.7109375" bestFit="1" customWidth="1"/>
    <col min="4" max="4" width="13.140625" bestFit="1" customWidth="1"/>
    <col min="5" max="5" width="14.42578125" customWidth="1"/>
    <col min="6" max="6" width="19.42578125" customWidth="1"/>
  </cols>
  <sheetData>
    <row r="1" spans="2:6">
      <c r="B1">
        <v>1</v>
      </c>
      <c r="C1">
        <v>2</v>
      </c>
      <c r="D1">
        <v>3</v>
      </c>
      <c r="E1">
        <v>4</v>
      </c>
    </row>
    <row r="2" spans="2:6">
      <c r="B2" s="39" t="s">
        <v>69</v>
      </c>
      <c r="C2" s="39" t="s">
        <v>68</v>
      </c>
      <c r="D2" s="39"/>
      <c r="E2" s="39"/>
      <c r="F2" s="39"/>
    </row>
    <row r="3" spans="2:6">
      <c r="B3" s="40">
        <v>1568557</v>
      </c>
      <c r="C3" s="40">
        <v>2133000</v>
      </c>
      <c r="D3">
        <v>17992</v>
      </c>
      <c r="E3" s="40">
        <v>225366</v>
      </c>
      <c r="F3" s="40"/>
    </row>
    <row r="4" spans="2:6">
      <c r="B4" s="40">
        <v>8308788.3300000001</v>
      </c>
      <c r="C4" s="40">
        <v>354349</v>
      </c>
      <c r="D4" s="40"/>
      <c r="E4" s="40">
        <v>12051</v>
      </c>
      <c r="F4" s="40"/>
    </row>
    <row r="5" spans="2:6">
      <c r="B5" s="40">
        <v>8613409.1999999993</v>
      </c>
      <c r="C5" s="40">
        <v>502619</v>
      </c>
      <c r="D5" s="40">
        <v>65</v>
      </c>
      <c r="E5" s="40">
        <v>98982</v>
      </c>
      <c r="F5" s="40"/>
    </row>
    <row r="6" spans="2:6">
      <c r="B6" s="40">
        <v>5212954.87</v>
      </c>
      <c r="C6" s="40"/>
      <c r="D6" s="40"/>
      <c r="E6" s="40">
        <v>78118</v>
      </c>
      <c r="F6" s="40"/>
    </row>
    <row r="7" spans="2:6">
      <c r="B7" s="40">
        <v>1151985</v>
      </c>
      <c r="C7" s="40"/>
      <c r="D7" s="40"/>
      <c r="E7" s="40">
        <v>200000</v>
      </c>
      <c r="F7" s="40"/>
    </row>
    <row r="8" spans="2:6">
      <c r="B8" s="40">
        <v>884726</v>
      </c>
      <c r="C8" s="40"/>
      <c r="D8" s="40"/>
      <c r="E8" s="40"/>
      <c r="F8" s="40"/>
    </row>
    <row r="9" spans="2:6">
      <c r="B9" s="40">
        <v>5700000</v>
      </c>
      <c r="C9" s="40"/>
      <c r="D9" s="40"/>
      <c r="E9" s="40"/>
      <c r="F9" s="40"/>
    </row>
    <row r="10" spans="2:6">
      <c r="B10" s="40">
        <v>392600.4</v>
      </c>
      <c r="C10" s="40"/>
      <c r="D10" s="40"/>
      <c r="E10" s="40"/>
      <c r="F10" s="40"/>
    </row>
    <row r="11" spans="2:6">
      <c r="B11" s="41">
        <f>SUM(B3:B10)</f>
        <v>31833020.800000001</v>
      </c>
      <c r="C11" s="41">
        <f>SUM(C3:C10)</f>
        <v>2989968</v>
      </c>
      <c r="D11">
        <f>SUM(D3:D10)</f>
        <v>18057</v>
      </c>
      <c r="E11" s="41">
        <f>SUM(E3:E10)</f>
        <v>614517</v>
      </c>
      <c r="F11" s="41">
        <f>SUM(B11:E11)</f>
        <v>35455562.799999997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L13"/>
  <sheetViews>
    <sheetView topLeftCell="D1" workbookViewId="0">
      <selection activeCell="G28" sqref="G28"/>
    </sheetView>
  </sheetViews>
  <sheetFormatPr defaultColWidth="8.85546875" defaultRowHeight="11.25"/>
  <cols>
    <col min="1" max="1" width="8.85546875" style="46"/>
    <col min="2" max="2" width="17.7109375" style="46" customWidth="1"/>
    <col min="3" max="3" width="17.28515625" style="46" customWidth="1"/>
    <col min="4" max="4" width="43.28515625" style="46" customWidth="1"/>
    <col min="5" max="9" width="13.7109375" style="46" customWidth="1"/>
    <col min="10" max="11" width="13.7109375" style="51" customWidth="1"/>
    <col min="12" max="12" width="15.140625" style="46" customWidth="1"/>
    <col min="13" max="16384" width="8.85546875" style="46"/>
  </cols>
  <sheetData>
    <row r="2" spans="2:12" ht="157.5">
      <c r="B2" s="45"/>
      <c r="D2" s="50" t="s">
        <v>75</v>
      </c>
      <c r="E2" s="50" t="s">
        <v>76</v>
      </c>
      <c r="F2" s="50" t="s">
        <v>77</v>
      </c>
      <c r="G2" s="50" t="s">
        <v>78</v>
      </c>
      <c r="H2" s="50" t="s">
        <v>79</v>
      </c>
      <c r="I2" s="50" t="s">
        <v>80</v>
      </c>
      <c r="J2" s="50" t="s">
        <v>81</v>
      </c>
      <c r="K2" s="50" t="s">
        <v>82</v>
      </c>
    </row>
    <row r="3" spans="2:12">
      <c r="B3" s="47"/>
      <c r="C3" s="47"/>
      <c r="D3" s="47">
        <v>5700000</v>
      </c>
      <c r="E3" s="46">
        <v>1312704</v>
      </c>
      <c r="F3" s="46">
        <v>1099899.6000000001</v>
      </c>
      <c r="G3" s="46">
        <v>825744</v>
      </c>
      <c r="H3" s="46">
        <v>8068915</v>
      </c>
      <c r="I3" s="46">
        <v>8613409.1999999993</v>
      </c>
      <c r="J3" s="51">
        <v>5212954.87</v>
      </c>
      <c r="K3" s="51">
        <v>392600.4</v>
      </c>
      <c r="L3" s="49">
        <f>SUM(D3:K3)</f>
        <v>31226227.07</v>
      </c>
    </row>
    <row r="4" spans="2:12">
      <c r="B4" s="48"/>
      <c r="C4" s="47"/>
    </row>
    <row r="5" spans="2:12">
      <c r="B5" s="47"/>
      <c r="C5" s="47"/>
    </row>
    <row r="6" spans="2:12">
      <c r="B6" s="47"/>
      <c r="C6" s="47"/>
    </row>
    <row r="7" spans="2:12">
      <c r="B7" s="48"/>
      <c r="C7" s="47"/>
    </row>
    <row r="8" spans="2:12">
      <c r="B8" s="48"/>
      <c r="C8" s="47"/>
    </row>
    <row r="9" spans="2:12">
      <c r="B9" s="48"/>
    </row>
    <row r="10" spans="2:12">
      <c r="B10" s="48"/>
    </row>
    <row r="11" spans="2:12">
      <c r="B11" s="47"/>
    </row>
    <row r="12" spans="2:12">
      <c r="B12" s="49"/>
    </row>
    <row r="13" spans="2:12">
      <c r="B13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Лист1!Область_печати</vt:lpstr>
    </vt:vector>
  </TitlesOfParts>
  <Company>КРУДОР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UMSUser_02</cp:lastModifiedBy>
  <cp:lastPrinted>2021-11-10T11:49:09Z</cp:lastPrinted>
  <dcterms:created xsi:type="dcterms:W3CDTF">2007-03-12T09:21:02Z</dcterms:created>
  <dcterms:modified xsi:type="dcterms:W3CDTF">2021-11-10T11:58:05Z</dcterms:modified>
</cp:coreProperties>
</file>