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90" windowWidth="8415" windowHeight="6750" tabRatio="607"/>
  </bookViews>
  <sheets>
    <sheet name="8 показатели " sheetId="1" r:id="rId1"/>
    <sheet name="9 средства по кодам" sheetId="13" r:id="rId2"/>
    <sheet name="10 средства бюджет" sheetId="12" r:id="rId3"/>
    <sheet name="11 КАИП" sheetId="6" r:id="rId4"/>
  </sheets>
  <definedNames>
    <definedName name="_xlnm.Print_Area" localSheetId="3">'11 КАИП'!$A$1:$I$29</definedName>
    <definedName name="_xlnm.Print_Area" localSheetId="0">'8 показатели '!$A$1:$K$30</definedName>
  </definedNames>
  <calcPr calcId="125725"/>
</workbook>
</file>

<file path=xl/calcChain.xml><?xml version="1.0" encoding="utf-8"?>
<calcChain xmlns="http://schemas.openxmlformats.org/spreadsheetml/2006/main">
  <c r="F19" i="12"/>
  <c r="F11" s="1"/>
  <c r="F10"/>
  <c r="G19"/>
  <c r="J14" i="13"/>
  <c r="I14"/>
  <c r="E14" i="12"/>
  <c r="F14"/>
  <c r="G14"/>
  <c r="H14"/>
  <c r="I14"/>
  <c r="D14"/>
  <c r="D9"/>
  <c r="E13" l="1"/>
  <c r="F13"/>
  <c r="G13"/>
  <c r="H13"/>
  <c r="I13"/>
  <c r="D13"/>
  <c r="E12"/>
  <c r="F12"/>
  <c r="G12"/>
  <c r="H12"/>
  <c r="I12"/>
  <c r="D12"/>
  <c r="E11"/>
  <c r="G11"/>
  <c r="H11"/>
  <c r="I11"/>
  <c r="D11"/>
  <c r="E10"/>
  <c r="G10"/>
  <c r="H10"/>
  <c r="I10"/>
  <c r="E9"/>
  <c r="F9"/>
  <c r="G9"/>
  <c r="H9"/>
  <c r="I9"/>
  <c r="J12" i="13"/>
  <c r="K12"/>
  <c r="L12"/>
  <c r="J11"/>
  <c r="K11"/>
  <c r="L11"/>
  <c r="J10"/>
  <c r="K10"/>
  <c r="L10"/>
  <c r="I12"/>
  <c r="I11"/>
  <c r="I10"/>
  <c r="I9" l="1"/>
  <c r="J13"/>
  <c r="K13"/>
  <c r="I13"/>
  <c r="G13" l="1"/>
  <c r="H13"/>
  <c r="L13"/>
  <c r="L9" l="1"/>
  <c r="K9"/>
  <c r="I19" l="1"/>
  <c r="H9" l="1"/>
  <c r="J9"/>
  <c r="H19"/>
  <c r="J19"/>
  <c r="G19"/>
  <c r="G9"/>
  <c r="K19" l="1"/>
  <c r="F7" i="12" l="1"/>
  <c r="H7"/>
  <c r="I7"/>
  <c r="E7"/>
  <c r="G7"/>
  <c r="E23"/>
  <c r="D23"/>
  <c r="E15"/>
  <c r="L19" i="13" l="1"/>
  <c r="H23" i="12"/>
  <c r="I23"/>
  <c r="F23"/>
  <c r="F15"/>
  <c r="H15"/>
  <c r="I15"/>
  <c r="G15"/>
  <c r="G23"/>
  <c r="D15" l="1"/>
  <c r="D10"/>
  <c r="D7" s="1"/>
</calcChain>
</file>

<file path=xl/sharedStrings.xml><?xml version="1.0" encoding="utf-8"?>
<sst xmlns="http://schemas.openxmlformats.org/spreadsheetml/2006/main" count="290" uniqueCount="113">
  <si>
    <t>№ п/п</t>
  </si>
  <si>
    <t>Плановый период</t>
  </si>
  <si>
    <t>план</t>
  </si>
  <si>
    <t>факт</t>
  </si>
  <si>
    <t>1-ый год</t>
  </si>
  <si>
    <t>2-ой год</t>
  </si>
  <si>
    <t>Примечание (оценка рисков невыполнения показателей по программе, причины не выполнения, выбор действий по преодолению)</t>
  </si>
  <si>
    <t>федеральный бюджет</t>
  </si>
  <si>
    <t>Ед. измере-ния</t>
  </si>
  <si>
    <t>Статус</t>
  </si>
  <si>
    <t xml:space="preserve">Всего                    </t>
  </si>
  <si>
    <t xml:space="preserve">в том числе:             </t>
  </si>
  <si>
    <t xml:space="preserve">краевой бюджет           </t>
  </si>
  <si>
    <t>юридические лица</t>
  </si>
  <si>
    <t xml:space="preserve">Код бюджетной классификации </t>
  </si>
  <si>
    <t>ГРБС</t>
  </si>
  <si>
    <t>ЦСР</t>
  </si>
  <si>
    <t>Рз Пр</t>
  </si>
  <si>
    <t>Подпрограмма 1</t>
  </si>
  <si>
    <t>Наименование государственной программы, подпрограммы государственной программы</t>
  </si>
  <si>
    <t xml:space="preserve">федеральный бюджет    </t>
  </si>
  <si>
    <t xml:space="preserve">федеральный бюджет </t>
  </si>
  <si>
    <t>Примечание</t>
  </si>
  <si>
    <t xml:space="preserve">Примечание </t>
  </si>
  <si>
    <t>Источники финансирования</t>
  </si>
  <si>
    <t>Наименование  программы, подпрограммы</t>
  </si>
  <si>
    <t>№  п/п</t>
  </si>
  <si>
    <t>ввод в действие (квартал)</t>
  </si>
  <si>
    <t>Наименовние ГРБС</t>
  </si>
  <si>
    <t>Статус (муниципальная программа, подпрограмма)</t>
  </si>
  <si>
    <t>Муниципальная программа</t>
  </si>
  <si>
    <t>районный бюджет</t>
  </si>
  <si>
    <t>1.</t>
  </si>
  <si>
    <t>1.1.</t>
  </si>
  <si>
    <t>%</t>
  </si>
  <si>
    <t>х</t>
  </si>
  <si>
    <t>Подпрограмма 2</t>
  </si>
  <si>
    <t>-</t>
  </si>
  <si>
    <t>рублей</t>
  </si>
  <si>
    <t>Приложение № 9
к Порядку принятия решений о разработке муниципальных программ , их формировании и реализации</t>
  </si>
  <si>
    <t>Администрация Богучанского района</t>
  </si>
  <si>
    <t>всего расходные обязательства 
в том числе по ГРБС:</t>
  </si>
  <si>
    <t>Весо-вой крите-рий</t>
  </si>
  <si>
    <r>
      <rPr>
        <sz val="12"/>
        <rFont val="Times New Roman"/>
        <family val="1"/>
        <charset val="204"/>
      </rPr>
      <t xml:space="preserve">Использование бюджетных ассигнований районного бюджета и иных средств </t>
    </r>
    <r>
      <rPr>
        <sz val="11"/>
        <rFont val="Times New Roman"/>
        <family val="1"/>
        <charset val="204"/>
      </rPr>
      <t>на реализацию мероприятий 
муниципальных программы Богучанского района "Развитие транспортной системы Богучанского района" 
(с расшифровкой по главным распорядителям средств районного бюджета, ведомственным целевым программам, основным мероприятиям, а также по годам реализации муниципальной программы)</t>
    </r>
  </si>
  <si>
    <t>Исполнители</t>
  </si>
  <si>
    <t>Приложение № 8                                                                                                                                                                    к порядку принятия решений о                                                                                                                                           разработке муниципальных                                                                                                                                                 программ Богучанского                                                                                                                                     района, их формировании и                                                                                                                                                                                  реализации</t>
  </si>
  <si>
    <t>Цель, задачи, целевых индикаторов и показатели результативности</t>
  </si>
  <si>
    <t>Год, предшествующий отчетному</t>
  </si>
  <si>
    <t>Отчетный финансовый год</t>
  </si>
  <si>
    <t>Павлов Павел Павлович 8 (39162) 21563</t>
  </si>
  <si>
    <t>Архипова Евгения Сергеевна 8 (39162) 21563</t>
  </si>
  <si>
    <t>Расходы по годам (рублей)</t>
  </si>
  <si>
    <t>Год, предшествующий отчетному году реализации программы</t>
  </si>
  <si>
    <t>МКУ «Муниципальная служба Заказчика»</t>
  </si>
  <si>
    <t>Приложение № 10
к Порядку принятия решений о разработке                                                                                                                                            муниципальных программ , их                                                                           формировании и реализации</t>
  </si>
  <si>
    <t>Год предшествующий отчетному</t>
  </si>
  <si>
    <t>(рублей)</t>
  </si>
  <si>
    <t>внебюджетные источники</t>
  </si>
  <si>
    <t>бюджеты муниципальных образований</t>
  </si>
  <si>
    <t xml:space="preserve">Наимеование объекта </t>
  </si>
  <si>
    <t xml:space="preserve">Сметная стоимость  по утвержденной ПСД  </t>
  </si>
  <si>
    <t>Остаток сметной стоимости на  в ценах контракта</t>
  </si>
  <si>
    <t>Плановые показатели отчетного периода</t>
  </si>
  <si>
    <t xml:space="preserve">Финансирование  за отчетный период   </t>
  </si>
  <si>
    <t>Объем капитальных вложений</t>
  </si>
  <si>
    <t xml:space="preserve">Итого </t>
  </si>
  <si>
    <t xml:space="preserve">Приложение № 11 </t>
  </si>
  <si>
    <t>к Порядку принятия решений о разработке муниципальных программ Богучанского района, их формировании и реализации</t>
  </si>
  <si>
    <t>Финансирование объектов капитального строительства, включенных в муниципальную программу( федеральный и краевой бюджеты)</t>
  </si>
  <si>
    <t>Мощность</t>
  </si>
  <si>
    <r>
      <t xml:space="preserve">по: </t>
    </r>
    <r>
      <rPr>
        <u/>
        <sz val="12"/>
        <rFont val="Times New Roman"/>
        <family val="1"/>
        <charset val="204"/>
      </rPr>
      <t>Администрации Богучанского района</t>
    </r>
  </si>
  <si>
    <t>Начальник отдела лесного хозяйства, жилищной политики, транспорта и связи</t>
  </si>
  <si>
    <t>за январь - декабрь 2020 г. (нарастающим итогом)</t>
  </si>
  <si>
    <t>Л.Г. Каблова</t>
  </si>
  <si>
    <t>"26" февраля 2021г</t>
  </si>
  <si>
    <t xml:space="preserve">Целевые показатели и показатели результативности (показатели развития отрасли, вида экономической деятельности) 
муниципальной программы Богучанского района   «Охрана окружающей среды»  </t>
  </si>
  <si>
    <t>Цель 1. Обеспечение охраны окружающей среды и  экологической безопасности населения Богучанского района</t>
  </si>
  <si>
    <t>Увеличение охвата населения планово-регулярной системой сбора и вывоза твердых коммунальных отходов до 100%</t>
  </si>
  <si>
    <t>человек</t>
  </si>
  <si>
    <t>Задача 1  Снижение негативного воздействия отходов на окружающую среду и здоровье населения района</t>
  </si>
  <si>
    <t xml:space="preserve">Подпрограмма   «Обращение с отходами на территории Богучанского района» </t>
  </si>
  <si>
    <t>Доля количества ликвидированных  несанкционированных свалок</t>
  </si>
  <si>
    <t>Задача 2. Организация проведения мероприятия по отлову, учету, содержанию и иному обращению с  животными без владельцев.</t>
  </si>
  <si>
    <t>Подпрограмма «Обращение с животными без владельцев»</t>
  </si>
  <si>
    <t>Количество отловленных животных без владельцев</t>
  </si>
  <si>
    <t>1.2.</t>
  </si>
  <si>
    <t>1.3.</t>
  </si>
  <si>
    <t>Ед</t>
  </si>
  <si>
    <t>Работы по ликвидации свалок выполнены в полном объеме</t>
  </si>
  <si>
    <t>По состоянию на 31.12.2021 г. министерством экологии и рационального природопользования Красноярского края была выделена субсидия только на приобретение контейнерного оборудования без строительства мест (накопления) твердых коммунальных отходов</t>
  </si>
  <si>
    <t>Доля муниципальных образований, оборудовавших местами накопления твердых коммунальных отходов</t>
  </si>
  <si>
    <t>Ильвес Наталья Александровна 8 (39162) 21563</t>
  </si>
  <si>
    <t>"28" февраля 2021г</t>
  </si>
  <si>
    <t xml:space="preserve">"Охрана окружающей среды" </t>
  </si>
  <si>
    <t>Управление муниципальной собственностью Богучанского района</t>
  </si>
  <si>
    <t>МКУ "Муниципальная служба Заказчика"</t>
  </si>
  <si>
    <t xml:space="preserve">"Обращение с отходами на территории Богучанского района" 
</t>
  </si>
  <si>
    <t>0605</t>
  </si>
  <si>
    <t>02100S4630</t>
  </si>
  <si>
    <t>0503</t>
  </si>
  <si>
    <t>0210080020</t>
  </si>
  <si>
    <t>02100S4940</t>
  </si>
  <si>
    <t>0210080010</t>
  </si>
  <si>
    <t>"Обращение с животными без владельцев"</t>
  </si>
  <si>
    <t>0603</t>
  </si>
  <si>
    <t>0220075180</t>
  </si>
  <si>
    <t xml:space="preserve">Использование бюджетных ассигнований районного бюджета и иных средств на реализацию  
муниципальной программы Богучанского района "Охрана окружающей среды" </t>
  </si>
  <si>
    <t xml:space="preserve">"Обращение с отходами на территории Богучанского района" </t>
  </si>
  <si>
    <t>"Охрана окружающей среды"</t>
  </si>
  <si>
    <t>По состоянию на 31.12.2021 г. министерством экологии и рационального природопользования Красноярского края была выделена дополнительные денежные средства на отлов животных без владельцев. Общая сумма на отлов составила               1 132 600,00 рублей</t>
  </si>
  <si>
    <t>Фактический показатель выше планового, что характеризуется как положительный результат, т.к. увеличилось количество населенных пунктов где производится сбор и вывоз твердых коммунальных отходов региональным оператором АО "Автоспецбаза"</t>
  </si>
  <si>
    <t>Доля количества собранных, транспортированных и утилизированных ртутьсодержащих ламп, а также образующихся в быту опасных отходов</t>
  </si>
  <si>
    <t>Выполнение данного показателя не возможно в 2021 году, так как данное мероприятие запланировано на 2022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</si>
</sst>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21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u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u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u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Arial Cyr"/>
      <charset val="204"/>
    </font>
    <font>
      <sz val="14"/>
      <name val="Times New Roman"/>
      <family val="1"/>
    </font>
    <font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3" fillId="0" borderId="0" xfId="0" applyFont="1"/>
    <xf numFmtId="0" fontId="6" fillId="0" borderId="0" xfId="0" applyFont="1" applyFill="1" applyAlignment="1">
      <alignment vertical="center"/>
    </xf>
    <xf numFmtId="0" fontId="6" fillId="0" borderId="1" xfId="0" applyFont="1" applyFill="1" applyBorder="1" applyAlignment="1">
      <alignment vertical="center"/>
    </xf>
    <xf numFmtId="49" fontId="6" fillId="0" borderId="1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49" fontId="6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center"/>
    </xf>
    <xf numFmtId="0" fontId="8" fillId="0" borderId="0" xfId="0" applyFont="1" applyFill="1" applyAlignment="1"/>
    <xf numFmtId="0" fontId="8" fillId="0" borderId="0" xfId="0" applyFont="1" applyFill="1" applyAlignment="1">
      <alignment wrapText="1"/>
    </xf>
    <xf numFmtId="0" fontId="0" fillId="0" borderId="0" xfId="0" applyFont="1" applyFill="1" applyAlignment="1">
      <alignment vertical="center"/>
    </xf>
    <xf numFmtId="49" fontId="0" fillId="0" borderId="0" xfId="0" applyNumberFormat="1" applyFont="1" applyFill="1" applyAlignment="1">
      <alignment vertical="center"/>
    </xf>
    <xf numFmtId="0" fontId="12" fillId="0" borderId="0" xfId="0" applyFont="1" applyFill="1" applyAlignment="1"/>
    <xf numFmtId="0" fontId="6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wrapText="1"/>
    </xf>
    <xf numFmtId="4" fontId="7" fillId="0" borderId="1" xfId="0" applyNumberFormat="1" applyFont="1" applyFill="1" applyBorder="1" applyAlignment="1">
      <alignment horizontal="left" wrapText="1"/>
    </xf>
    <xf numFmtId="0" fontId="7" fillId="0" borderId="0" xfId="0" applyFont="1" applyFill="1" applyAlignment="1">
      <alignment horizontal="left"/>
    </xf>
    <xf numFmtId="0" fontId="13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4" fontId="7" fillId="0" borderId="1" xfId="0" applyNumberFormat="1" applyFont="1" applyFill="1" applyBorder="1" applyAlignment="1">
      <alignment horizontal="left"/>
    </xf>
    <xf numFmtId="0" fontId="7" fillId="0" borderId="1" xfId="0" applyFont="1" applyFill="1" applyBorder="1" applyAlignment="1">
      <alignment horizontal="left"/>
    </xf>
    <xf numFmtId="4" fontId="7" fillId="0" borderId="1" xfId="0" applyNumberFormat="1" applyFont="1" applyFill="1" applyBorder="1" applyAlignment="1">
      <alignment vertical="center"/>
    </xf>
    <xf numFmtId="164" fontId="7" fillId="0" borderId="1" xfId="0" applyNumberFormat="1" applyFont="1" applyFill="1" applyBorder="1" applyAlignment="1">
      <alignment vertical="center"/>
    </xf>
    <xf numFmtId="2" fontId="7" fillId="0" borderId="1" xfId="0" applyNumberFormat="1" applyFont="1" applyFill="1" applyBorder="1" applyAlignment="1">
      <alignment horizontal="left" wrapText="1"/>
    </xf>
    <xf numFmtId="164" fontId="7" fillId="0" borderId="1" xfId="0" applyNumberFormat="1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/>
    </xf>
    <xf numFmtId="49" fontId="14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wrapText="1"/>
    </xf>
    <xf numFmtId="0" fontId="15" fillId="0" borderId="0" xfId="0" applyFont="1" applyFill="1" applyAlignment="1"/>
    <xf numFmtId="0" fontId="7" fillId="0" borderId="0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49" fontId="1" fillId="0" borderId="0" xfId="0" applyNumberFormat="1" applyFont="1" applyFill="1" applyAlignment="1">
      <alignment vertical="center"/>
    </xf>
    <xf numFmtId="0" fontId="10" fillId="0" borderId="0" xfId="0" applyFont="1" applyFill="1" applyAlignment="1">
      <alignment wrapText="1"/>
    </xf>
    <xf numFmtId="4" fontId="7" fillId="2" borderId="1" xfId="0" applyNumberFormat="1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wrapText="1"/>
    </xf>
    <xf numFmtId="0" fontId="10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left" wrapText="1"/>
    </xf>
    <xf numFmtId="0" fontId="10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4" fontId="6" fillId="3" borderId="1" xfId="0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wrapText="1"/>
    </xf>
    <xf numFmtId="0" fontId="8" fillId="0" borderId="0" xfId="0" applyFont="1" applyFill="1" applyAlignment="1">
      <alignment horizontal="left" vertical="center"/>
    </xf>
    <xf numFmtId="164" fontId="17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/>
    <xf numFmtId="0" fontId="19" fillId="0" borderId="1" xfId="0" applyFont="1" applyBorder="1" applyAlignment="1">
      <alignment horizontal="center" vertical="center" wrapText="1"/>
    </xf>
    <xf numFmtId="0" fontId="19" fillId="0" borderId="0" xfId="0" applyFont="1" applyBorder="1"/>
    <xf numFmtId="0" fontId="19" fillId="0" borderId="0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left" vertical="center" wrapText="1"/>
    </xf>
    <xf numFmtId="0" fontId="10" fillId="0" borderId="1" xfId="0" applyFont="1" applyFill="1" applyBorder="1" applyAlignment="1">
      <alignment horizontal="left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 wrapText="1"/>
    </xf>
    <xf numFmtId="0" fontId="20" fillId="0" borderId="0" xfId="0" applyFont="1" applyAlignment="1">
      <alignment vertical="top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20" fillId="0" borderId="0" xfId="0" applyFont="1" applyAlignment="1">
      <alignment wrapText="1"/>
    </xf>
    <xf numFmtId="0" fontId="5" fillId="0" borderId="0" xfId="0" applyFont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18" fillId="0" borderId="1" xfId="0" applyFont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66FF"/>
      <color rgb="FF00FFFF"/>
      <color rgb="FF0000FF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66FF"/>
    <pageSetUpPr fitToPage="1"/>
  </sheetPr>
  <dimension ref="A1:Q30"/>
  <sheetViews>
    <sheetView tabSelected="1" view="pageBreakPreview" topLeftCell="A7" zoomScaleSheetLayoutView="100" workbookViewId="0">
      <selection activeCell="B17" sqref="B17:K17"/>
    </sheetView>
  </sheetViews>
  <sheetFormatPr defaultRowHeight="11.25"/>
  <cols>
    <col min="1" max="1" width="5.28515625" style="46" customWidth="1"/>
    <col min="2" max="2" width="43.7109375" style="46" customWidth="1"/>
    <col min="3" max="3" width="9.5703125" style="46" customWidth="1"/>
    <col min="4" max="4" width="5.42578125" style="46" customWidth="1"/>
    <col min="5" max="10" width="8.7109375" style="46" customWidth="1"/>
    <col min="11" max="11" width="60.5703125" style="46" customWidth="1"/>
    <col min="12" max="16384" width="9.140625" style="46"/>
  </cols>
  <sheetData>
    <row r="1" spans="1:11" ht="66" customHeight="1">
      <c r="K1" s="46" t="s">
        <v>45</v>
      </c>
    </row>
    <row r="2" spans="1:11" ht="10.5" customHeight="1">
      <c r="I2" s="55"/>
      <c r="J2" s="55"/>
      <c r="K2" s="55"/>
    </row>
    <row r="3" spans="1:11" ht="28.5" customHeight="1">
      <c r="A3" s="106" t="s">
        <v>75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</row>
    <row r="4" spans="1:11" ht="6" customHeight="1"/>
    <row r="5" spans="1:11" s="56" customFormat="1" ht="29.25" customHeight="1">
      <c r="A5" s="96" t="s">
        <v>0</v>
      </c>
      <c r="B5" s="96" t="s">
        <v>46</v>
      </c>
      <c r="C5" s="96" t="s">
        <v>8</v>
      </c>
      <c r="D5" s="96" t="s">
        <v>42</v>
      </c>
      <c r="E5" s="93" t="s">
        <v>47</v>
      </c>
      <c r="F5" s="94"/>
      <c r="G5" s="93" t="s">
        <v>48</v>
      </c>
      <c r="H5" s="95"/>
      <c r="I5" s="93" t="s">
        <v>1</v>
      </c>
      <c r="J5" s="94"/>
      <c r="K5" s="96" t="s">
        <v>6</v>
      </c>
    </row>
    <row r="6" spans="1:11" s="56" customFormat="1" ht="27.75" customHeight="1">
      <c r="A6" s="97"/>
      <c r="B6" s="97"/>
      <c r="C6" s="97"/>
      <c r="D6" s="97"/>
      <c r="E6" s="93">
        <v>2020</v>
      </c>
      <c r="F6" s="94"/>
      <c r="G6" s="93">
        <v>2021</v>
      </c>
      <c r="H6" s="94"/>
      <c r="I6" s="96" t="s">
        <v>4</v>
      </c>
      <c r="J6" s="96" t="s">
        <v>5</v>
      </c>
      <c r="K6" s="97"/>
    </row>
    <row r="7" spans="1:11" s="56" customFormat="1" ht="22.5" customHeight="1">
      <c r="A7" s="98"/>
      <c r="B7" s="98"/>
      <c r="C7" s="98"/>
      <c r="D7" s="98"/>
      <c r="E7" s="49" t="s">
        <v>2</v>
      </c>
      <c r="F7" s="49" t="s">
        <v>3</v>
      </c>
      <c r="G7" s="49" t="s">
        <v>2</v>
      </c>
      <c r="H7" s="49" t="s">
        <v>3</v>
      </c>
      <c r="I7" s="98"/>
      <c r="J7" s="98"/>
      <c r="K7" s="98"/>
    </row>
    <row r="8" spans="1:11" s="56" customFormat="1">
      <c r="A8" s="51">
        <v>1</v>
      </c>
      <c r="B8" s="51">
        <v>2</v>
      </c>
      <c r="C8" s="51">
        <v>3</v>
      </c>
      <c r="D8" s="51">
        <v>4</v>
      </c>
      <c r="E8" s="49">
        <v>5</v>
      </c>
      <c r="F8" s="49">
        <v>6</v>
      </c>
      <c r="G8" s="49">
        <v>7</v>
      </c>
      <c r="H8" s="49">
        <v>8</v>
      </c>
      <c r="I8" s="51">
        <v>9</v>
      </c>
      <c r="J8" s="51">
        <v>10</v>
      </c>
      <c r="K8" s="51">
        <v>11</v>
      </c>
    </row>
    <row r="9" spans="1:11">
      <c r="A9" s="50" t="s">
        <v>32</v>
      </c>
      <c r="B9" s="101" t="s">
        <v>76</v>
      </c>
      <c r="C9" s="101"/>
      <c r="D9" s="101"/>
      <c r="E9" s="101"/>
      <c r="F9" s="101"/>
      <c r="G9" s="101"/>
      <c r="H9" s="101"/>
      <c r="I9" s="101"/>
      <c r="J9" s="101"/>
      <c r="K9" s="101"/>
    </row>
    <row r="10" spans="1:11" s="57" customFormat="1" ht="32.25" customHeight="1">
      <c r="A10" s="102"/>
      <c r="B10" s="105" t="s">
        <v>77</v>
      </c>
      <c r="C10" s="76" t="s">
        <v>78</v>
      </c>
      <c r="D10" s="49" t="s">
        <v>35</v>
      </c>
      <c r="E10" s="76" t="s">
        <v>35</v>
      </c>
      <c r="F10" s="76" t="s">
        <v>35</v>
      </c>
      <c r="G10" s="82">
        <v>32175</v>
      </c>
      <c r="H10" s="49">
        <v>35403</v>
      </c>
      <c r="I10" s="49">
        <v>35318</v>
      </c>
      <c r="J10" s="49">
        <v>45792</v>
      </c>
      <c r="K10" s="103" t="s">
        <v>110</v>
      </c>
    </row>
    <row r="11" spans="1:11" s="57" customFormat="1" ht="27.75" customHeight="1">
      <c r="A11" s="102"/>
      <c r="B11" s="105"/>
      <c r="C11" s="49" t="s">
        <v>34</v>
      </c>
      <c r="D11" s="49" t="s">
        <v>35</v>
      </c>
      <c r="E11" s="76" t="s">
        <v>35</v>
      </c>
      <c r="F11" s="76" t="s">
        <v>35</v>
      </c>
      <c r="G11" s="82">
        <v>70</v>
      </c>
      <c r="H11" s="49">
        <v>77</v>
      </c>
      <c r="I11" s="49">
        <v>77</v>
      </c>
      <c r="J11" s="49">
        <v>100</v>
      </c>
      <c r="K11" s="104"/>
    </row>
    <row r="12" spans="1:11">
      <c r="A12" s="50">
        <v>1</v>
      </c>
      <c r="B12" s="101" t="s">
        <v>79</v>
      </c>
      <c r="C12" s="101"/>
      <c r="D12" s="101"/>
      <c r="E12" s="101"/>
      <c r="F12" s="101"/>
      <c r="G12" s="101"/>
      <c r="H12" s="101"/>
      <c r="I12" s="101"/>
      <c r="J12" s="101"/>
      <c r="K12" s="101"/>
    </row>
    <row r="13" spans="1:11">
      <c r="A13" s="50"/>
      <c r="B13" s="101" t="s">
        <v>80</v>
      </c>
      <c r="C13" s="101"/>
      <c r="D13" s="101"/>
      <c r="E13" s="101"/>
      <c r="F13" s="101"/>
      <c r="G13" s="101"/>
      <c r="H13" s="101"/>
      <c r="I13" s="101"/>
      <c r="J13" s="101"/>
      <c r="K13" s="101"/>
    </row>
    <row r="14" spans="1:11" s="57" customFormat="1" ht="60" customHeight="1">
      <c r="A14" s="75" t="s">
        <v>33</v>
      </c>
      <c r="B14" s="91" t="s">
        <v>90</v>
      </c>
      <c r="C14" s="76" t="s">
        <v>34</v>
      </c>
      <c r="D14" s="76">
        <v>0.35</v>
      </c>
      <c r="E14" s="76" t="s">
        <v>35</v>
      </c>
      <c r="F14" s="76" t="s">
        <v>35</v>
      </c>
      <c r="G14" s="49">
        <v>61</v>
      </c>
      <c r="H14" s="49">
        <v>40</v>
      </c>
      <c r="I14" s="49">
        <v>83</v>
      </c>
      <c r="J14" s="49">
        <v>100</v>
      </c>
      <c r="K14" s="77" t="s">
        <v>89</v>
      </c>
    </row>
    <row r="15" spans="1:11" s="57" customFormat="1" ht="45.75" customHeight="1">
      <c r="A15" s="75" t="s">
        <v>85</v>
      </c>
      <c r="B15" s="7" t="s">
        <v>81</v>
      </c>
      <c r="C15" s="49" t="s">
        <v>34</v>
      </c>
      <c r="D15" s="49">
        <v>0.2</v>
      </c>
      <c r="E15" s="76" t="s">
        <v>35</v>
      </c>
      <c r="F15" s="76" t="s">
        <v>35</v>
      </c>
      <c r="G15" s="49">
        <v>100</v>
      </c>
      <c r="H15" s="49">
        <v>100</v>
      </c>
      <c r="I15" s="76" t="s">
        <v>37</v>
      </c>
      <c r="J15" s="76" t="s">
        <v>37</v>
      </c>
      <c r="K15" s="9" t="s">
        <v>88</v>
      </c>
    </row>
    <row r="16" spans="1:11" s="57" customFormat="1" ht="45.75" customHeight="1">
      <c r="A16" s="75" t="s">
        <v>86</v>
      </c>
      <c r="B16" s="7" t="s">
        <v>111</v>
      </c>
      <c r="C16" s="76" t="s">
        <v>34</v>
      </c>
      <c r="D16" s="76">
        <v>0.1</v>
      </c>
      <c r="E16" s="76" t="s">
        <v>35</v>
      </c>
      <c r="F16" s="76" t="s">
        <v>35</v>
      </c>
      <c r="G16" s="76" t="s">
        <v>35</v>
      </c>
      <c r="H16" s="76" t="s">
        <v>35</v>
      </c>
      <c r="I16" s="76">
        <v>100</v>
      </c>
      <c r="J16" s="76" t="s">
        <v>37</v>
      </c>
      <c r="K16" s="9" t="s">
        <v>112</v>
      </c>
    </row>
    <row r="17" spans="1:17" s="57" customFormat="1">
      <c r="A17" s="74">
        <v>2</v>
      </c>
      <c r="B17" s="101" t="s">
        <v>82</v>
      </c>
      <c r="C17" s="101"/>
      <c r="D17" s="101"/>
      <c r="E17" s="101"/>
      <c r="F17" s="101"/>
      <c r="G17" s="101"/>
      <c r="H17" s="101"/>
      <c r="I17" s="101"/>
      <c r="J17" s="101"/>
      <c r="K17" s="101"/>
    </row>
    <row r="18" spans="1:17" s="57" customFormat="1">
      <c r="A18" s="74"/>
      <c r="B18" s="73" t="s">
        <v>83</v>
      </c>
      <c r="C18" s="73"/>
      <c r="D18" s="73"/>
      <c r="E18" s="73"/>
      <c r="F18" s="73"/>
      <c r="G18" s="73"/>
      <c r="H18" s="73"/>
      <c r="I18" s="73"/>
      <c r="J18" s="73"/>
      <c r="K18" s="73"/>
    </row>
    <row r="19" spans="1:17" ht="48" customHeight="1">
      <c r="A19" s="50"/>
      <c r="B19" s="7" t="s">
        <v>84</v>
      </c>
      <c r="C19" s="76" t="s">
        <v>87</v>
      </c>
      <c r="D19" s="49">
        <v>0.35</v>
      </c>
      <c r="E19" s="76" t="s">
        <v>35</v>
      </c>
      <c r="F19" s="76" t="s">
        <v>35</v>
      </c>
      <c r="G19" s="49">
        <v>102</v>
      </c>
      <c r="H19" s="49">
        <v>102</v>
      </c>
      <c r="I19" s="49">
        <v>89</v>
      </c>
      <c r="J19" s="49">
        <v>89</v>
      </c>
      <c r="K19" s="72" t="s">
        <v>109</v>
      </c>
    </row>
    <row r="20" spans="1:17" ht="1.5" customHeight="1"/>
    <row r="21" spans="1:17" ht="12.75" customHeight="1">
      <c r="A21" s="10"/>
      <c r="B21" s="100"/>
      <c r="C21" s="100"/>
      <c r="D21" s="100"/>
      <c r="E21" s="100"/>
      <c r="F21" s="100"/>
      <c r="G21" s="100"/>
      <c r="H21" s="100"/>
      <c r="I21" s="100"/>
      <c r="J21" s="100"/>
      <c r="K21" s="100"/>
    </row>
    <row r="22" spans="1:17" ht="9" customHeight="1">
      <c r="B22" s="99"/>
      <c r="C22" s="99"/>
      <c r="D22" s="99"/>
      <c r="E22" s="99"/>
      <c r="F22" s="99"/>
      <c r="G22" s="99"/>
      <c r="H22" s="99"/>
      <c r="I22" s="99"/>
      <c r="J22" s="99"/>
      <c r="K22" s="99"/>
    </row>
    <row r="23" spans="1:17" s="2" customFormat="1" ht="15.75">
      <c r="A23" s="58"/>
      <c r="B23" s="58" t="s">
        <v>71</v>
      </c>
      <c r="C23" s="8"/>
      <c r="D23" s="8"/>
      <c r="F23" s="8"/>
      <c r="G23" s="12"/>
      <c r="H23" s="8"/>
      <c r="I23" s="92" t="s">
        <v>73</v>
      </c>
      <c r="J23" s="92"/>
      <c r="K23" s="92"/>
      <c r="L23" s="59"/>
      <c r="M23" s="58"/>
      <c r="N23" s="58"/>
      <c r="O23" s="58"/>
      <c r="P23" s="58"/>
      <c r="Q23" s="58"/>
    </row>
    <row r="24" spans="1:17" s="15" customFormat="1" ht="12.75">
      <c r="E24" s="16"/>
    </row>
    <row r="25" spans="1:17" s="15" customFormat="1" ht="12.75">
      <c r="A25" s="2" t="s">
        <v>44</v>
      </c>
      <c r="E25" s="16"/>
    </row>
    <row r="26" spans="1:17" s="15" customFormat="1" ht="12.75">
      <c r="A26" s="13" t="s">
        <v>91</v>
      </c>
      <c r="E26" s="16"/>
    </row>
    <row r="27" spans="1:17" s="15" customFormat="1" ht="12.75">
      <c r="A27" s="13"/>
      <c r="B27" s="14"/>
      <c r="E27" s="16"/>
    </row>
    <row r="28" spans="1:17" s="15" customFormat="1" ht="12.75">
      <c r="A28" s="13"/>
      <c r="B28" s="14"/>
      <c r="E28" s="16"/>
    </row>
    <row r="29" spans="1:17" s="15" customFormat="1" ht="12.75">
      <c r="B29" s="17" t="s">
        <v>92</v>
      </c>
      <c r="E29" s="16"/>
    </row>
    <row r="30" spans="1:17" s="15" customFormat="1" ht="12.75">
      <c r="E30" s="16"/>
    </row>
  </sheetData>
  <mergeCells count="23">
    <mergeCell ref="A3:K3"/>
    <mergeCell ref="B9:K9"/>
    <mergeCell ref="B5:B7"/>
    <mergeCell ref="I6:I7"/>
    <mergeCell ref="C5:C7"/>
    <mergeCell ref="D5:D7"/>
    <mergeCell ref="A5:A7"/>
    <mergeCell ref="G6:H6"/>
    <mergeCell ref="A10:A11"/>
    <mergeCell ref="J6:J7"/>
    <mergeCell ref="B12:K12"/>
    <mergeCell ref="B13:K13"/>
    <mergeCell ref="K10:K11"/>
    <mergeCell ref="B10:B11"/>
    <mergeCell ref="I23:K23"/>
    <mergeCell ref="I5:J5"/>
    <mergeCell ref="G5:H5"/>
    <mergeCell ref="E6:F6"/>
    <mergeCell ref="K5:K7"/>
    <mergeCell ref="E5:F5"/>
    <mergeCell ref="B22:K22"/>
    <mergeCell ref="B21:K21"/>
    <mergeCell ref="B17:K17"/>
  </mergeCells>
  <phoneticPr fontId="1" type="noConversion"/>
  <pageMargins left="0.47244094488188981" right="0.23622047244094491" top="0.39370078740157483" bottom="0.19685039370078741" header="0.51181102362204722" footer="0.35433070866141736"/>
  <pageSetup paperSize="9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66FF"/>
    <pageSetUpPr fitToPage="1"/>
  </sheetPr>
  <dimension ref="A1:Q30"/>
  <sheetViews>
    <sheetView topLeftCell="A4" zoomScale="80" zoomScaleNormal="80" zoomScaleSheetLayoutView="75" workbookViewId="0">
      <selection activeCell="J21" sqref="J21"/>
    </sheetView>
  </sheetViews>
  <sheetFormatPr defaultRowHeight="12.75"/>
  <cols>
    <col min="1" max="1" width="15.7109375" style="15" customWidth="1"/>
    <col min="2" max="2" width="17.85546875" style="15" customWidth="1"/>
    <col min="3" max="3" width="36.140625" style="15" customWidth="1"/>
    <col min="4" max="4" width="6.28515625" style="15" customWidth="1"/>
    <col min="5" max="5" width="6.28515625" style="16" customWidth="1"/>
    <col min="6" max="6" width="11.85546875" style="16" customWidth="1"/>
    <col min="7" max="10" width="14.5703125" style="15" customWidth="1"/>
    <col min="11" max="12" width="14.85546875" style="15" bestFit="1" customWidth="1"/>
    <col min="13" max="13" width="14.7109375" style="15" customWidth="1"/>
    <col min="14" max="16384" width="9.140625" style="15"/>
  </cols>
  <sheetData>
    <row r="1" spans="1:13" ht="51.75" customHeight="1">
      <c r="K1" s="114" t="s">
        <v>39</v>
      </c>
      <c r="L1" s="114"/>
      <c r="M1" s="114"/>
    </row>
    <row r="3" spans="1:13" ht="51" customHeight="1">
      <c r="A3" s="115" t="s">
        <v>43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</row>
    <row r="4" spans="1:13">
      <c r="M4" s="15" t="s">
        <v>38</v>
      </c>
    </row>
    <row r="5" spans="1:13" s="2" customFormat="1" ht="26.25" customHeight="1">
      <c r="A5" s="111" t="s">
        <v>29</v>
      </c>
      <c r="B5" s="111" t="s">
        <v>25</v>
      </c>
      <c r="C5" s="111" t="s">
        <v>28</v>
      </c>
      <c r="D5" s="111" t="s">
        <v>14</v>
      </c>
      <c r="E5" s="111"/>
      <c r="F5" s="111"/>
      <c r="G5" s="116" t="s">
        <v>51</v>
      </c>
      <c r="H5" s="116"/>
      <c r="I5" s="116"/>
      <c r="J5" s="116"/>
      <c r="K5" s="116"/>
      <c r="L5" s="116"/>
      <c r="M5" s="111" t="s">
        <v>22</v>
      </c>
    </row>
    <row r="6" spans="1:13" s="2" customFormat="1" ht="42.75" customHeight="1">
      <c r="A6" s="111"/>
      <c r="B6" s="111"/>
      <c r="C6" s="111"/>
      <c r="D6" s="111" t="s">
        <v>15</v>
      </c>
      <c r="E6" s="117" t="s">
        <v>17</v>
      </c>
      <c r="F6" s="117" t="s">
        <v>16</v>
      </c>
      <c r="G6" s="111" t="s">
        <v>52</v>
      </c>
      <c r="H6" s="111"/>
      <c r="I6" s="111" t="s">
        <v>48</v>
      </c>
      <c r="J6" s="111"/>
      <c r="K6" s="111" t="s">
        <v>1</v>
      </c>
      <c r="L6" s="111"/>
      <c r="M6" s="111"/>
    </row>
    <row r="7" spans="1:13" s="2" customFormat="1">
      <c r="A7" s="111"/>
      <c r="B7" s="111"/>
      <c r="C7" s="111"/>
      <c r="D7" s="111"/>
      <c r="E7" s="117"/>
      <c r="F7" s="117"/>
      <c r="G7" s="107">
        <v>2020</v>
      </c>
      <c r="H7" s="108"/>
      <c r="I7" s="107">
        <v>2021</v>
      </c>
      <c r="J7" s="108"/>
      <c r="K7" s="111" t="s">
        <v>4</v>
      </c>
      <c r="L7" s="111" t="s">
        <v>5</v>
      </c>
      <c r="M7" s="111"/>
    </row>
    <row r="8" spans="1:13" s="2" customFormat="1" ht="32.25" customHeight="1">
      <c r="A8" s="111"/>
      <c r="B8" s="111"/>
      <c r="C8" s="111"/>
      <c r="D8" s="111"/>
      <c r="E8" s="117"/>
      <c r="F8" s="117"/>
      <c r="G8" s="53" t="s">
        <v>2</v>
      </c>
      <c r="H8" s="53" t="s">
        <v>3</v>
      </c>
      <c r="I8" s="53" t="s">
        <v>2</v>
      </c>
      <c r="J8" s="53" t="s">
        <v>3</v>
      </c>
      <c r="K8" s="111"/>
      <c r="L8" s="111"/>
      <c r="M8" s="111"/>
    </row>
    <row r="9" spans="1:13" s="2" customFormat="1" ht="24" customHeight="1">
      <c r="A9" s="109" t="s">
        <v>30</v>
      </c>
      <c r="B9" s="109" t="s">
        <v>93</v>
      </c>
      <c r="C9" s="81" t="s">
        <v>41</v>
      </c>
      <c r="D9" s="3"/>
      <c r="E9" s="4"/>
      <c r="F9" s="4"/>
      <c r="G9" s="83">
        <f t="shared" ref="G9:L9" si="0">SUM(G10:G12)</f>
        <v>0</v>
      </c>
      <c r="H9" s="83">
        <f t="shared" si="0"/>
        <v>0</v>
      </c>
      <c r="I9" s="60">
        <f t="shared" si="0"/>
        <v>9975769.1699999999</v>
      </c>
      <c r="J9" s="60">
        <f t="shared" si="0"/>
        <v>9918480.8599999994</v>
      </c>
      <c r="K9" s="60">
        <f t="shared" si="0"/>
        <v>4421500</v>
      </c>
      <c r="L9" s="60">
        <f t="shared" si="0"/>
        <v>786000</v>
      </c>
      <c r="M9" s="3"/>
    </row>
    <row r="10" spans="1:13" s="2" customFormat="1" ht="19.5" customHeight="1">
      <c r="A10" s="110"/>
      <c r="B10" s="110"/>
      <c r="C10" s="81" t="s">
        <v>40</v>
      </c>
      <c r="D10" s="79">
        <v>806</v>
      </c>
      <c r="E10" s="4"/>
      <c r="F10" s="4"/>
      <c r="G10" s="83" t="s">
        <v>35</v>
      </c>
      <c r="H10" s="83" t="s">
        <v>35</v>
      </c>
      <c r="I10" s="60">
        <f>I16+I20</f>
        <v>3001640</v>
      </c>
      <c r="J10" s="60">
        <f t="shared" ref="J10:L10" si="1">J16+J20</f>
        <v>2977517.34</v>
      </c>
      <c r="K10" s="60">
        <f t="shared" si="1"/>
        <v>4171500</v>
      </c>
      <c r="L10" s="60">
        <f t="shared" si="1"/>
        <v>786000</v>
      </c>
      <c r="M10" s="3"/>
    </row>
    <row r="11" spans="1:13" s="2" customFormat="1" ht="19.5" customHeight="1">
      <c r="A11" s="110"/>
      <c r="B11" s="110"/>
      <c r="C11" s="81" t="s">
        <v>94</v>
      </c>
      <c r="D11" s="79">
        <v>875</v>
      </c>
      <c r="E11" s="4"/>
      <c r="F11" s="4"/>
      <c r="G11" s="83" t="s">
        <v>35</v>
      </c>
      <c r="H11" s="83" t="s">
        <v>35</v>
      </c>
      <c r="I11" s="60">
        <f>I14+I15</f>
        <v>6974129.1699999999</v>
      </c>
      <c r="J11" s="60">
        <f t="shared" ref="J11:L11" si="2">J14+J15</f>
        <v>6940963.5199999996</v>
      </c>
      <c r="K11" s="60">
        <f t="shared" si="2"/>
        <v>50000</v>
      </c>
      <c r="L11" s="60">
        <f t="shared" si="2"/>
        <v>0</v>
      </c>
      <c r="M11" s="3"/>
    </row>
    <row r="12" spans="1:13" s="2" customFormat="1" ht="30" customHeight="1">
      <c r="A12" s="110"/>
      <c r="B12" s="110"/>
      <c r="C12" s="54" t="s">
        <v>95</v>
      </c>
      <c r="D12" s="79">
        <v>830</v>
      </c>
      <c r="E12" s="4"/>
      <c r="F12" s="4"/>
      <c r="G12" s="83" t="s">
        <v>35</v>
      </c>
      <c r="H12" s="83" t="s">
        <v>35</v>
      </c>
      <c r="I12" s="60">
        <f>I18</f>
        <v>0</v>
      </c>
      <c r="J12" s="60">
        <f t="shared" ref="J12:L12" si="3">J18</f>
        <v>0</v>
      </c>
      <c r="K12" s="60">
        <f t="shared" si="3"/>
        <v>200000</v>
      </c>
      <c r="L12" s="60">
        <f t="shared" si="3"/>
        <v>0</v>
      </c>
      <c r="M12" s="3"/>
    </row>
    <row r="13" spans="1:13" s="2" customFormat="1" ht="30" customHeight="1">
      <c r="A13" s="109" t="s">
        <v>18</v>
      </c>
      <c r="B13" s="109" t="s">
        <v>96</v>
      </c>
      <c r="C13" s="11" t="s">
        <v>41</v>
      </c>
      <c r="D13" s="18"/>
      <c r="E13" s="4"/>
      <c r="F13" s="4"/>
      <c r="G13" s="83">
        <f>SUM(G14:G18)</f>
        <v>0</v>
      </c>
      <c r="H13" s="83">
        <f>SUM(H14:H18)</f>
        <v>0</v>
      </c>
      <c r="I13" s="60">
        <f>SUM(I14:I18)</f>
        <v>8843169.1699999999</v>
      </c>
      <c r="J13" s="60">
        <f>J14+J15+J16+J18</f>
        <v>8808174.3200000003</v>
      </c>
      <c r="K13" s="60">
        <f>SUM(K14:K18)</f>
        <v>3697270</v>
      </c>
      <c r="L13" s="60">
        <f>SUM(L14:L18)</f>
        <v>0</v>
      </c>
      <c r="M13" s="3"/>
    </row>
    <row r="14" spans="1:13" s="2" customFormat="1" ht="17.25" customHeight="1">
      <c r="A14" s="110"/>
      <c r="B14" s="110"/>
      <c r="C14" s="109" t="s">
        <v>94</v>
      </c>
      <c r="D14" s="18">
        <v>863</v>
      </c>
      <c r="E14" s="6" t="s">
        <v>97</v>
      </c>
      <c r="F14" s="6" t="s">
        <v>98</v>
      </c>
      <c r="G14" s="84" t="s">
        <v>35</v>
      </c>
      <c r="H14" s="84" t="s">
        <v>35</v>
      </c>
      <c r="I14" s="5">
        <f>6638500+80229.17</f>
        <v>6718729.1699999999</v>
      </c>
      <c r="J14" s="5">
        <f>6605534.35+80229.17</f>
        <v>6685763.5199999996</v>
      </c>
      <c r="K14" s="5">
        <v>50000</v>
      </c>
      <c r="L14" s="5">
        <v>0</v>
      </c>
      <c r="M14" s="3"/>
    </row>
    <row r="15" spans="1:13" s="2" customFormat="1" ht="17.25" customHeight="1">
      <c r="A15" s="110"/>
      <c r="B15" s="110"/>
      <c r="C15" s="110"/>
      <c r="D15" s="18">
        <v>863</v>
      </c>
      <c r="E15" s="6" t="s">
        <v>97</v>
      </c>
      <c r="F15" s="6" t="s">
        <v>102</v>
      </c>
      <c r="G15" s="84" t="s">
        <v>35</v>
      </c>
      <c r="H15" s="84" t="s">
        <v>35</v>
      </c>
      <c r="I15" s="5">
        <v>255400</v>
      </c>
      <c r="J15" s="5">
        <v>255200</v>
      </c>
      <c r="K15" s="5">
        <v>0</v>
      </c>
      <c r="L15" s="5">
        <v>0</v>
      </c>
      <c r="M15" s="3"/>
    </row>
    <row r="16" spans="1:13" s="2" customFormat="1" ht="16.5" customHeight="1">
      <c r="A16" s="110"/>
      <c r="B16" s="110"/>
      <c r="C16" s="109" t="s">
        <v>40</v>
      </c>
      <c r="D16" s="18">
        <v>806</v>
      </c>
      <c r="E16" s="6" t="s">
        <v>99</v>
      </c>
      <c r="F16" s="6" t="s">
        <v>100</v>
      </c>
      <c r="G16" s="84" t="s">
        <v>35</v>
      </c>
      <c r="H16" s="84" t="s">
        <v>35</v>
      </c>
      <c r="I16" s="5">
        <v>1869040</v>
      </c>
      <c r="J16" s="5">
        <v>1867210.8</v>
      </c>
      <c r="K16" s="5">
        <v>3385500</v>
      </c>
      <c r="L16" s="5">
        <v>0</v>
      </c>
      <c r="M16" s="3"/>
    </row>
    <row r="17" spans="1:17" s="2" customFormat="1" ht="16.5" customHeight="1">
      <c r="A17" s="110"/>
      <c r="B17" s="110"/>
      <c r="C17" s="113"/>
      <c r="D17" s="71">
        <v>806</v>
      </c>
      <c r="E17" s="6" t="s">
        <v>97</v>
      </c>
      <c r="F17" s="3">
        <v>210080040</v>
      </c>
      <c r="G17" s="84" t="s">
        <v>35</v>
      </c>
      <c r="H17" s="84" t="s">
        <v>35</v>
      </c>
      <c r="I17" s="79" t="s">
        <v>35</v>
      </c>
      <c r="J17" s="79" t="s">
        <v>35</v>
      </c>
      <c r="K17" s="85">
        <v>61770</v>
      </c>
      <c r="L17" s="85">
        <v>0</v>
      </c>
      <c r="M17" s="3"/>
    </row>
    <row r="18" spans="1:17" s="2" customFormat="1" ht="34.5" customHeight="1">
      <c r="A18" s="110"/>
      <c r="B18" s="110"/>
      <c r="C18" s="78" t="s">
        <v>53</v>
      </c>
      <c r="D18" s="52">
        <v>830</v>
      </c>
      <c r="E18" s="6" t="s">
        <v>97</v>
      </c>
      <c r="F18" s="6" t="s">
        <v>101</v>
      </c>
      <c r="G18" s="84" t="s">
        <v>35</v>
      </c>
      <c r="H18" s="84" t="s">
        <v>35</v>
      </c>
      <c r="I18" s="5">
        <v>0</v>
      </c>
      <c r="J18" s="5">
        <v>0</v>
      </c>
      <c r="K18" s="5">
        <v>200000</v>
      </c>
      <c r="L18" s="5">
        <v>0</v>
      </c>
      <c r="M18" s="3"/>
    </row>
    <row r="19" spans="1:17" s="2" customFormat="1" ht="25.5">
      <c r="A19" s="112" t="s">
        <v>36</v>
      </c>
      <c r="B19" s="111" t="s">
        <v>103</v>
      </c>
      <c r="C19" s="11" t="s">
        <v>41</v>
      </c>
      <c r="D19" s="18"/>
      <c r="E19" s="4"/>
      <c r="F19" s="4"/>
      <c r="G19" s="83">
        <f t="shared" ref="G19:L19" si="4">SUM(G20:G20)</f>
        <v>0</v>
      </c>
      <c r="H19" s="83">
        <f t="shared" si="4"/>
        <v>0</v>
      </c>
      <c r="I19" s="83">
        <f t="shared" si="4"/>
        <v>1132600</v>
      </c>
      <c r="J19" s="83">
        <f t="shared" si="4"/>
        <v>1110306.54</v>
      </c>
      <c r="K19" s="83">
        <f t="shared" si="4"/>
        <v>786000</v>
      </c>
      <c r="L19" s="83">
        <f t="shared" si="4"/>
        <v>786000</v>
      </c>
      <c r="M19" s="5"/>
    </row>
    <row r="20" spans="1:17" s="2" customFormat="1" ht="15.75" customHeight="1">
      <c r="A20" s="112"/>
      <c r="B20" s="111"/>
      <c r="C20" s="80" t="s">
        <v>40</v>
      </c>
      <c r="D20" s="18">
        <v>806</v>
      </c>
      <c r="E20" s="6" t="s">
        <v>104</v>
      </c>
      <c r="F20" s="6" t="s">
        <v>105</v>
      </c>
      <c r="G20" s="84" t="s">
        <v>35</v>
      </c>
      <c r="H20" s="84" t="s">
        <v>35</v>
      </c>
      <c r="I20" s="84">
        <v>1132600</v>
      </c>
      <c r="J20" s="84">
        <v>1110306.54</v>
      </c>
      <c r="K20" s="84">
        <v>786000</v>
      </c>
      <c r="L20" s="84">
        <v>786000</v>
      </c>
      <c r="M20" s="5"/>
    </row>
    <row r="23" spans="1:17" s="2" customFormat="1" ht="15.75">
      <c r="A23" s="58"/>
      <c r="B23" s="58" t="s">
        <v>71</v>
      </c>
      <c r="C23" s="8"/>
      <c r="D23" s="8"/>
      <c r="F23" s="8"/>
      <c r="G23" s="12"/>
      <c r="H23" s="8"/>
      <c r="I23" s="92" t="s">
        <v>73</v>
      </c>
      <c r="J23" s="92"/>
      <c r="K23" s="92"/>
      <c r="L23" s="59"/>
      <c r="M23" s="58"/>
      <c r="N23" s="58"/>
      <c r="O23" s="58"/>
      <c r="P23" s="58"/>
      <c r="Q23" s="58"/>
    </row>
    <row r="24" spans="1:17">
      <c r="F24" s="15"/>
    </row>
    <row r="25" spans="1:17">
      <c r="A25" s="2" t="s">
        <v>44</v>
      </c>
      <c r="F25" s="15"/>
    </row>
    <row r="26" spans="1:17">
      <c r="A26" s="13" t="s">
        <v>91</v>
      </c>
      <c r="F26" s="15"/>
    </row>
    <row r="27" spans="1:17">
      <c r="A27" s="13"/>
      <c r="B27" s="14"/>
      <c r="F27" s="15"/>
    </row>
    <row r="28" spans="1:17">
      <c r="A28" s="13"/>
      <c r="B28" s="14"/>
      <c r="F28" s="15"/>
    </row>
    <row r="29" spans="1:17">
      <c r="B29" s="17" t="s">
        <v>92</v>
      </c>
      <c r="F29" s="15"/>
    </row>
    <row r="30" spans="1:17">
      <c r="F30" s="15"/>
    </row>
  </sheetData>
  <mergeCells count="27">
    <mergeCell ref="I23:K23"/>
    <mergeCell ref="C14:C15"/>
    <mergeCell ref="K1:M1"/>
    <mergeCell ref="A3:M3"/>
    <mergeCell ref="G5:L5"/>
    <mergeCell ref="D5:F5"/>
    <mergeCell ref="M5:M8"/>
    <mergeCell ref="F6:F8"/>
    <mergeCell ref="D6:D8"/>
    <mergeCell ref="E6:E8"/>
    <mergeCell ref="A5:A8"/>
    <mergeCell ref="G6:H6"/>
    <mergeCell ref="I6:J6"/>
    <mergeCell ref="K6:L6"/>
    <mergeCell ref="L7:L8"/>
    <mergeCell ref="G7:H7"/>
    <mergeCell ref="I7:J7"/>
    <mergeCell ref="A9:A12"/>
    <mergeCell ref="B9:B12"/>
    <mergeCell ref="K7:K8"/>
    <mergeCell ref="A19:A20"/>
    <mergeCell ref="B19:B20"/>
    <mergeCell ref="C5:C8"/>
    <mergeCell ref="B5:B8"/>
    <mergeCell ref="A13:A18"/>
    <mergeCell ref="C16:C17"/>
    <mergeCell ref="B13:B18"/>
  </mergeCells>
  <phoneticPr fontId="1" type="noConversion"/>
  <pageMargins left="0.59055118110236227" right="0" top="0.47" bottom="0.35433070866141736" header="0.31496062992125984" footer="0.31496062992125984"/>
  <pageSetup paperSize="9" scale="54" orientation="landscape" r:id="rId1"/>
  <rowBreaks count="2" manualBreakCount="2">
    <brk id="18" max="19" man="1"/>
    <brk id="2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66FF"/>
  </sheetPr>
  <dimension ref="A1:Q51"/>
  <sheetViews>
    <sheetView view="pageBreakPreview" topLeftCell="A7" zoomScaleNormal="110" zoomScaleSheetLayoutView="100" workbookViewId="0">
      <selection activeCell="B23" sqref="B23:B30"/>
    </sheetView>
  </sheetViews>
  <sheetFormatPr defaultRowHeight="15"/>
  <cols>
    <col min="1" max="1" width="16.140625" style="19" customWidth="1"/>
    <col min="2" max="2" width="29.42578125" style="19" customWidth="1"/>
    <col min="3" max="3" width="28.140625" style="19" customWidth="1"/>
    <col min="4" max="10" width="21.140625" style="19" customWidth="1"/>
    <col min="11" max="16384" width="9.140625" style="19"/>
  </cols>
  <sheetData>
    <row r="1" spans="1:10" ht="56.25" customHeight="1">
      <c r="H1" s="114" t="s">
        <v>54</v>
      </c>
      <c r="I1" s="114"/>
      <c r="J1" s="114"/>
    </row>
    <row r="2" spans="1:10" ht="35.25" customHeight="1">
      <c r="A2" s="115" t="s">
        <v>106</v>
      </c>
      <c r="B2" s="115"/>
      <c r="C2" s="115"/>
      <c r="D2" s="115"/>
      <c r="E2" s="115"/>
      <c r="F2" s="115"/>
      <c r="G2" s="115"/>
      <c r="H2" s="115"/>
      <c r="I2" s="115"/>
      <c r="J2" s="115"/>
    </row>
    <row r="3" spans="1:10">
      <c r="H3" s="20"/>
      <c r="I3" s="20"/>
      <c r="J3" s="21" t="s">
        <v>56</v>
      </c>
    </row>
    <row r="4" spans="1:10" ht="19.5" customHeight="1">
      <c r="A4" s="119" t="s">
        <v>9</v>
      </c>
      <c r="B4" s="119" t="s">
        <v>19</v>
      </c>
      <c r="C4" s="119" t="s">
        <v>24</v>
      </c>
      <c r="D4" s="119" t="s">
        <v>55</v>
      </c>
      <c r="E4" s="119"/>
      <c r="F4" s="119" t="s">
        <v>48</v>
      </c>
      <c r="G4" s="119"/>
      <c r="H4" s="119" t="s">
        <v>1</v>
      </c>
      <c r="I4" s="119"/>
      <c r="J4" s="119" t="s">
        <v>23</v>
      </c>
    </row>
    <row r="5" spans="1:10" ht="15.75" customHeight="1">
      <c r="A5" s="119"/>
      <c r="B5" s="119"/>
      <c r="C5" s="119"/>
      <c r="D5" s="119">
        <v>2020</v>
      </c>
      <c r="E5" s="119"/>
      <c r="F5" s="119">
        <v>2021</v>
      </c>
      <c r="G5" s="119"/>
      <c r="H5" s="119"/>
      <c r="I5" s="119"/>
      <c r="J5" s="119"/>
    </row>
    <row r="6" spans="1:10">
      <c r="A6" s="119"/>
      <c r="B6" s="119"/>
      <c r="C6" s="119"/>
      <c r="D6" s="22" t="s">
        <v>2</v>
      </c>
      <c r="E6" s="22" t="s">
        <v>3</v>
      </c>
      <c r="F6" s="22" t="s">
        <v>2</v>
      </c>
      <c r="G6" s="22" t="s">
        <v>3</v>
      </c>
      <c r="H6" s="22" t="s">
        <v>4</v>
      </c>
      <c r="I6" s="22" t="s">
        <v>5</v>
      </c>
      <c r="J6" s="119"/>
    </row>
    <row r="7" spans="1:10" ht="17.25" customHeight="1">
      <c r="A7" s="119" t="s">
        <v>30</v>
      </c>
      <c r="B7" s="120" t="s">
        <v>108</v>
      </c>
      <c r="C7" s="61" t="s">
        <v>10</v>
      </c>
      <c r="D7" s="87">
        <f>SUM(D9:D14)</f>
        <v>0</v>
      </c>
      <c r="E7" s="87">
        <f t="shared" ref="E7:I7" si="0">SUM(E9:E14)</f>
        <v>0</v>
      </c>
      <c r="F7" s="47">
        <f t="shared" si="0"/>
        <v>9975769.1699999999</v>
      </c>
      <c r="G7" s="47">
        <f t="shared" si="0"/>
        <v>9918480.8599999994</v>
      </c>
      <c r="H7" s="47">
        <f t="shared" si="0"/>
        <v>2897770</v>
      </c>
      <c r="I7" s="47">
        <f t="shared" si="0"/>
        <v>786000</v>
      </c>
      <c r="J7" s="23"/>
    </row>
    <row r="8" spans="1:10" s="27" customFormat="1" ht="11.25" customHeight="1">
      <c r="A8" s="119"/>
      <c r="B8" s="121"/>
      <c r="C8" s="62" t="s">
        <v>11</v>
      </c>
      <c r="D8" s="90"/>
      <c r="E8" s="90"/>
      <c r="F8" s="48"/>
      <c r="G8" s="48"/>
      <c r="H8" s="48"/>
      <c r="I8" s="48"/>
      <c r="J8" s="25"/>
    </row>
    <row r="9" spans="1:10" ht="17.25" customHeight="1">
      <c r="A9" s="119"/>
      <c r="B9" s="121"/>
      <c r="C9" s="61" t="s">
        <v>7</v>
      </c>
      <c r="D9" s="87">
        <f t="shared" ref="D9:D14" si="1">D17+D25</f>
        <v>0</v>
      </c>
      <c r="E9" s="87">
        <f t="shared" ref="E9:I9" si="2">E17+E25</f>
        <v>0</v>
      </c>
      <c r="F9" s="47">
        <f t="shared" si="2"/>
        <v>0</v>
      </c>
      <c r="G9" s="47">
        <f t="shared" si="2"/>
        <v>0</v>
      </c>
      <c r="H9" s="47">
        <f t="shared" si="2"/>
        <v>0</v>
      </c>
      <c r="I9" s="47">
        <f t="shared" si="2"/>
        <v>0</v>
      </c>
      <c r="J9" s="28"/>
    </row>
    <row r="10" spans="1:10" ht="17.25" customHeight="1">
      <c r="A10" s="119"/>
      <c r="B10" s="121"/>
      <c r="C10" s="61" t="s">
        <v>12</v>
      </c>
      <c r="D10" s="87">
        <f t="shared" si="1"/>
        <v>0</v>
      </c>
      <c r="E10" s="87">
        <f t="shared" ref="E10:I10" si="3">E18+E26</f>
        <v>0</v>
      </c>
      <c r="F10" s="47">
        <f>F18+F26</f>
        <v>7771100</v>
      </c>
      <c r="G10" s="47">
        <f t="shared" si="3"/>
        <v>7715840.8899999997</v>
      </c>
      <c r="H10" s="47">
        <f t="shared" si="3"/>
        <v>786000</v>
      </c>
      <c r="I10" s="47">
        <f t="shared" si="3"/>
        <v>786000</v>
      </c>
      <c r="J10" s="29"/>
    </row>
    <row r="11" spans="1:10" ht="17.25" customHeight="1">
      <c r="A11" s="119"/>
      <c r="B11" s="121"/>
      <c r="C11" s="61" t="s">
        <v>31</v>
      </c>
      <c r="D11" s="87">
        <f t="shared" si="1"/>
        <v>0</v>
      </c>
      <c r="E11" s="87">
        <f t="shared" ref="E11:I11" si="4">E19+E27</f>
        <v>0</v>
      </c>
      <c r="F11" s="47">
        <f>F19+F27</f>
        <v>2204669.17</v>
      </c>
      <c r="G11" s="47">
        <f t="shared" si="4"/>
        <v>2202639.9699999997</v>
      </c>
      <c r="H11" s="47">
        <f t="shared" si="4"/>
        <v>2111770</v>
      </c>
      <c r="I11" s="47">
        <f t="shared" si="4"/>
        <v>0</v>
      </c>
      <c r="J11" s="29"/>
    </row>
    <row r="12" spans="1:10" ht="17.25" customHeight="1">
      <c r="A12" s="119"/>
      <c r="B12" s="121"/>
      <c r="C12" s="61" t="s">
        <v>57</v>
      </c>
      <c r="D12" s="87">
        <f t="shared" si="1"/>
        <v>0</v>
      </c>
      <c r="E12" s="87">
        <f t="shared" ref="E12:I12" si="5">E20+E28</f>
        <v>0</v>
      </c>
      <c r="F12" s="47">
        <f t="shared" si="5"/>
        <v>0</v>
      </c>
      <c r="G12" s="47">
        <f t="shared" si="5"/>
        <v>0</v>
      </c>
      <c r="H12" s="47">
        <f t="shared" si="5"/>
        <v>0</v>
      </c>
      <c r="I12" s="47">
        <f t="shared" si="5"/>
        <v>0</v>
      </c>
      <c r="J12" s="29"/>
    </row>
    <row r="13" spans="1:10" ht="17.25" customHeight="1">
      <c r="A13" s="119"/>
      <c r="B13" s="121"/>
      <c r="C13" s="61" t="s">
        <v>58</v>
      </c>
      <c r="D13" s="87">
        <f t="shared" si="1"/>
        <v>0</v>
      </c>
      <c r="E13" s="87">
        <f t="shared" ref="E13:I13" si="6">E21+E29</f>
        <v>0</v>
      </c>
      <c r="F13" s="47">
        <f t="shared" si="6"/>
        <v>0</v>
      </c>
      <c r="G13" s="47">
        <f t="shared" si="6"/>
        <v>0</v>
      </c>
      <c r="H13" s="47">
        <f t="shared" si="6"/>
        <v>0</v>
      </c>
      <c r="I13" s="47">
        <f t="shared" si="6"/>
        <v>0</v>
      </c>
      <c r="J13" s="29"/>
    </row>
    <row r="14" spans="1:10" ht="17.25" customHeight="1">
      <c r="A14" s="119"/>
      <c r="B14" s="122"/>
      <c r="C14" s="61" t="s">
        <v>13</v>
      </c>
      <c r="D14" s="87">
        <f t="shared" si="1"/>
        <v>0</v>
      </c>
      <c r="E14" s="87">
        <f t="shared" ref="E14:I14" si="7">E22+E30</f>
        <v>0</v>
      </c>
      <c r="F14" s="47">
        <f t="shared" si="7"/>
        <v>0</v>
      </c>
      <c r="G14" s="47">
        <f t="shared" si="7"/>
        <v>0</v>
      </c>
      <c r="H14" s="47">
        <f t="shared" si="7"/>
        <v>0</v>
      </c>
      <c r="I14" s="47">
        <f t="shared" si="7"/>
        <v>0</v>
      </c>
      <c r="J14" s="29"/>
    </row>
    <row r="15" spans="1:10" ht="17.25" customHeight="1">
      <c r="A15" s="118" t="s">
        <v>18</v>
      </c>
      <c r="B15" s="118" t="s">
        <v>107</v>
      </c>
      <c r="C15" s="61" t="s">
        <v>10</v>
      </c>
      <c r="D15" s="87">
        <f t="shared" ref="D15:E15" si="8">D17+D18+D19+D20</f>
        <v>0</v>
      </c>
      <c r="E15" s="87">
        <f t="shared" si="8"/>
        <v>0</v>
      </c>
      <c r="F15" s="47">
        <f>SUM(F17:F22)</f>
        <v>8843169.1699999999</v>
      </c>
      <c r="G15" s="47">
        <f t="shared" ref="G15" si="9">G17+G18+G19+G20</f>
        <v>8808174.3200000003</v>
      </c>
      <c r="H15" s="47">
        <f>H17+H18+H19+H20</f>
        <v>2111770</v>
      </c>
      <c r="I15" s="47">
        <f>I17+I18+I19+I20</f>
        <v>0</v>
      </c>
      <c r="J15" s="29"/>
    </row>
    <row r="16" spans="1:10" s="27" customFormat="1" ht="11.25" customHeight="1">
      <c r="A16" s="118"/>
      <c r="B16" s="118"/>
      <c r="C16" s="62" t="s">
        <v>11</v>
      </c>
      <c r="D16" s="88"/>
      <c r="E16" s="88"/>
      <c r="F16" s="26"/>
      <c r="G16" s="26"/>
      <c r="H16" s="30"/>
      <c r="I16" s="30"/>
      <c r="J16" s="31"/>
    </row>
    <row r="17" spans="1:10" ht="17.25" customHeight="1">
      <c r="A17" s="118"/>
      <c r="B17" s="118"/>
      <c r="C17" s="61" t="s">
        <v>20</v>
      </c>
      <c r="D17" s="86">
        <v>0</v>
      </c>
      <c r="E17" s="86">
        <v>0</v>
      </c>
      <c r="F17" s="24">
        <v>0</v>
      </c>
      <c r="G17" s="24">
        <v>0</v>
      </c>
      <c r="H17" s="32"/>
      <c r="I17" s="32"/>
      <c r="J17" s="29"/>
    </row>
    <row r="18" spans="1:10" ht="17.25" customHeight="1">
      <c r="A18" s="118"/>
      <c r="B18" s="118"/>
      <c r="C18" s="61" t="s">
        <v>12</v>
      </c>
      <c r="D18" s="86">
        <v>0</v>
      </c>
      <c r="E18" s="86">
        <v>0</v>
      </c>
      <c r="F18" s="24">
        <v>6638500</v>
      </c>
      <c r="G18" s="24">
        <v>6605534.3499999996</v>
      </c>
      <c r="H18" s="32">
        <v>0</v>
      </c>
      <c r="I18" s="32">
        <v>0</v>
      </c>
      <c r="J18" s="33"/>
    </row>
    <row r="19" spans="1:10" ht="17.25" customHeight="1">
      <c r="A19" s="118"/>
      <c r="B19" s="118"/>
      <c r="C19" s="63" t="s">
        <v>31</v>
      </c>
      <c r="D19" s="86">
        <v>0</v>
      </c>
      <c r="E19" s="86">
        <v>0</v>
      </c>
      <c r="F19" s="24">
        <f>1869040+255400+80229.17</f>
        <v>2204669.17</v>
      </c>
      <c r="G19" s="24">
        <f>1867210.8+255200+80229.17</f>
        <v>2202639.9699999997</v>
      </c>
      <c r="H19" s="32">
        <v>2111770</v>
      </c>
      <c r="I19" s="32">
        <v>0</v>
      </c>
      <c r="J19" s="29"/>
    </row>
    <row r="20" spans="1:10" ht="17.25" customHeight="1">
      <c r="A20" s="118"/>
      <c r="B20" s="118"/>
      <c r="C20" s="61" t="s">
        <v>57</v>
      </c>
      <c r="D20" s="86">
        <v>0</v>
      </c>
      <c r="E20" s="86">
        <v>0</v>
      </c>
      <c r="F20" s="24">
        <v>0</v>
      </c>
      <c r="G20" s="24">
        <v>0</v>
      </c>
      <c r="H20" s="32"/>
      <c r="I20" s="32"/>
      <c r="J20" s="29"/>
    </row>
    <row r="21" spans="1:10" ht="17.25" customHeight="1">
      <c r="A21" s="118"/>
      <c r="B21" s="118"/>
      <c r="C21" s="61" t="s">
        <v>58</v>
      </c>
      <c r="D21" s="86">
        <v>0</v>
      </c>
      <c r="E21" s="86">
        <v>0</v>
      </c>
      <c r="F21" s="24">
        <v>0</v>
      </c>
      <c r="G21" s="24">
        <v>0</v>
      </c>
      <c r="H21" s="32"/>
      <c r="I21" s="32"/>
      <c r="J21" s="29"/>
    </row>
    <row r="22" spans="1:10" ht="17.25" customHeight="1">
      <c r="A22" s="118"/>
      <c r="B22" s="118"/>
      <c r="C22" s="61" t="s">
        <v>13</v>
      </c>
      <c r="D22" s="86">
        <v>0</v>
      </c>
      <c r="E22" s="86">
        <v>0</v>
      </c>
      <c r="F22" s="24">
        <v>0</v>
      </c>
      <c r="G22" s="24">
        <v>0</v>
      </c>
      <c r="H22" s="32"/>
      <c r="I22" s="32"/>
      <c r="J22" s="29"/>
    </row>
    <row r="23" spans="1:10" ht="17.25" customHeight="1">
      <c r="A23" s="118" t="s">
        <v>36</v>
      </c>
      <c r="B23" s="118" t="s">
        <v>103</v>
      </c>
      <c r="C23" s="61" t="s">
        <v>10</v>
      </c>
      <c r="D23" s="87">
        <f t="shared" ref="D23:E23" si="10">SUM(D25:D30)</f>
        <v>0</v>
      </c>
      <c r="E23" s="87">
        <f t="shared" si="10"/>
        <v>0</v>
      </c>
      <c r="F23" s="47">
        <f>SUM(F25:F30)</f>
        <v>1132600</v>
      </c>
      <c r="G23" s="47">
        <f t="shared" ref="G23:I23" si="11">SUM(G25:G30)</f>
        <v>1110306.54</v>
      </c>
      <c r="H23" s="47">
        <f t="shared" si="11"/>
        <v>786000</v>
      </c>
      <c r="I23" s="47">
        <f t="shared" si="11"/>
        <v>786000</v>
      </c>
      <c r="J23" s="29"/>
    </row>
    <row r="24" spans="1:10" s="27" customFormat="1" ht="11.25" customHeight="1">
      <c r="A24" s="118"/>
      <c r="B24" s="118"/>
      <c r="C24" s="62" t="s">
        <v>11</v>
      </c>
      <c r="D24" s="88"/>
      <c r="E24" s="88"/>
      <c r="F24" s="34"/>
      <c r="G24" s="34"/>
      <c r="H24" s="30"/>
      <c r="I24" s="30"/>
      <c r="J24" s="31"/>
    </row>
    <row r="25" spans="1:10" ht="17.25" customHeight="1">
      <c r="A25" s="118"/>
      <c r="B25" s="118"/>
      <c r="C25" s="61" t="s">
        <v>21</v>
      </c>
      <c r="D25" s="89">
        <v>0</v>
      </c>
      <c r="E25" s="89">
        <v>0</v>
      </c>
      <c r="F25" s="35">
        <v>0</v>
      </c>
      <c r="G25" s="35">
        <v>0</v>
      </c>
      <c r="H25" s="33">
        <v>0</v>
      </c>
      <c r="I25" s="33">
        <v>0</v>
      </c>
      <c r="J25" s="29"/>
    </row>
    <row r="26" spans="1:10" ht="17.25" customHeight="1">
      <c r="A26" s="118"/>
      <c r="B26" s="118"/>
      <c r="C26" s="61" t="s">
        <v>12</v>
      </c>
      <c r="D26" s="89">
        <v>0</v>
      </c>
      <c r="E26" s="89">
        <v>0</v>
      </c>
      <c r="F26" s="24">
        <v>1132600</v>
      </c>
      <c r="G26" s="24">
        <v>1110306.54</v>
      </c>
      <c r="H26" s="33">
        <v>786000</v>
      </c>
      <c r="I26" s="33">
        <v>786000</v>
      </c>
      <c r="J26" s="29"/>
    </row>
    <row r="27" spans="1:10" ht="17.25" customHeight="1">
      <c r="A27" s="118"/>
      <c r="B27" s="118"/>
      <c r="C27" s="63" t="s">
        <v>31</v>
      </c>
      <c r="D27" s="86">
        <v>0</v>
      </c>
      <c r="E27" s="86">
        <v>0</v>
      </c>
      <c r="F27" s="24">
        <v>0</v>
      </c>
      <c r="G27" s="24">
        <v>0</v>
      </c>
      <c r="H27" s="24">
        <v>0</v>
      </c>
      <c r="I27" s="24">
        <v>0</v>
      </c>
      <c r="J27" s="29"/>
    </row>
    <row r="28" spans="1:10" ht="17.25" customHeight="1">
      <c r="A28" s="118"/>
      <c r="B28" s="118"/>
      <c r="C28" s="61" t="s">
        <v>57</v>
      </c>
      <c r="D28" s="89">
        <v>0</v>
      </c>
      <c r="E28" s="89">
        <v>0</v>
      </c>
      <c r="F28" s="35">
        <v>0</v>
      </c>
      <c r="G28" s="35">
        <v>0</v>
      </c>
      <c r="H28" s="33">
        <v>0</v>
      </c>
      <c r="I28" s="33">
        <v>0</v>
      </c>
      <c r="J28" s="29"/>
    </row>
    <row r="29" spans="1:10" ht="17.25" customHeight="1">
      <c r="A29" s="118"/>
      <c r="B29" s="118"/>
      <c r="C29" s="61" t="s">
        <v>58</v>
      </c>
      <c r="D29" s="89">
        <v>0</v>
      </c>
      <c r="E29" s="89">
        <v>0</v>
      </c>
      <c r="F29" s="35">
        <v>0</v>
      </c>
      <c r="G29" s="35">
        <v>0</v>
      </c>
      <c r="H29" s="33">
        <v>0</v>
      </c>
      <c r="I29" s="33">
        <v>0</v>
      </c>
      <c r="J29" s="29"/>
    </row>
    <row r="30" spans="1:10" ht="17.25" customHeight="1">
      <c r="A30" s="118"/>
      <c r="B30" s="118"/>
      <c r="C30" s="61" t="s">
        <v>13</v>
      </c>
      <c r="D30" s="89">
        <v>0</v>
      </c>
      <c r="E30" s="89">
        <v>0</v>
      </c>
      <c r="F30" s="35">
        <v>0</v>
      </c>
      <c r="G30" s="35">
        <v>0</v>
      </c>
      <c r="H30" s="33">
        <v>0</v>
      </c>
      <c r="I30" s="33">
        <v>0</v>
      </c>
      <c r="J30" s="29"/>
    </row>
    <row r="31" spans="1:10">
      <c r="D31" s="36"/>
      <c r="E31" s="36"/>
      <c r="F31" s="37"/>
      <c r="G31" s="37"/>
      <c r="H31" s="36"/>
      <c r="I31" s="36"/>
      <c r="J31" s="36"/>
    </row>
    <row r="32" spans="1:10">
      <c r="D32" s="36"/>
      <c r="E32" s="36"/>
      <c r="F32" s="37"/>
      <c r="G32" s="37"/>
      <c r="H32" s="36"/>
      <c r="I32" s="36"/>
      <c r="J32" s="36"/>
    </row>
    <row r="33" spans="1:17" s="2" customFormat="1" ht="15.75">
      <c r="A33" s="58"/>
      <c r="B33" s="58" t="s">
        <v>71</v>
      </c>
      <c r="C33" s="8"/>
      <c r="D33" s="8"/>
      <c r="F33" s="92" t="s">
        <v>73</v>
      </c>
      <c r="G33" s="92"/>
      <c r="H33" s="92"/>
      <c r="L33" s="59"/>
      <c r="M33" s="58"/>
      <c r="N33" s="58"/>
      <c r="O33" s="58"/>
      <c r="P33" s="58"/>
      <c r="Q33" s="58"/>
    </row>
    <row r="34" spans="1:17" s="15" customFormat="1" ht="12.75">
      <c r="E34" s="16"/>
    </row>
    <row r="35" spans="1:17" s="15" customFormat="1" ht="12.75">
      <c r="A35" s="2" t="s">
        <v>44</v>
      </c>
      <c r="E35" s="16"/>
    </row>
    <row r="36" spans="1:17" s="15" customFormat="1" ht="12.75">
      <c r="A36" s="13" t="s">
        <v>91</v>
      </c>
      <c r="E36" s="16"/>
    </row>
    <row r="37" spans="1:17" s="15" customFormat="1" ht="12.75">
      <c r="A37" s="13"/>
      <c r="B37" s="14"/>
      <c r="E37" s="16"/>
    </row>
    <row r="38" spans="1:17" s="15" customFormat="1" ht="12.75">
      <c r="A38" s="13"/>
      <c r="B38" s="14"/>
      <c r="E38" s="16"/>
    </row>
    <row r="39" spans="1:17" s="15" customFormat="1" ht="12.75">
      <c r="B39" s="17" t="s">
        <v>74</v>
      </c>
      <c r="E39" s="16"/>
    </row>
    <row r="40" spans="1:17" s="15" customFormat="1" ht="12.75">
      <c r="E40" s="16"/>
    </row>
    <row r="41" spans="1:17" s="44" customFormat="1" ht="11.25">
      <c r="A41" s="43"/>
      <c r="B41" s="13"/>
      <c r="E41" s="45"/>
      <c r="F41" s="45"/>
    </row>
    <row r="42" spans="1:17" s="44" customFormat="1" ht="11.25">
      <c r="B42" s="13"/>
      <c r="E42" s="45"/>
      <c r="F42" s="45"/>
    </row>
    <row r="43" spans="1:17" s="38" customFormat="1">
      <c r="B43" s="40"/>
      <c r="E43" s="39"/>
      <c r="F43" s="39"/>
    </row>
    <row r="44" spans="1:17" s="38" customFormat="1">
      <c r="B44" s="41"/>
      <c r="E44" s="39"/>
      <c r="F44" s="39"/>
    </row>
    <row r="45" spans="1:17">
      <c r="D45" s="36"/>
      <c r="E45" s="36"/>
      <c r="F45" s="36"/>
      <c r="G45" s="36"/>
      <c r="H45" s="36"/>
      <c r="I45" s="36"/>
      <c r="J45" s="36"/>
    </row>
    <row r="46" spans="1:17">
      <c r="D46" s="36"/>
      <c r="E46" s="36"/>
      <c r="F46" s="36"/>
      <c r="G46" s="36"/>
      <c r="H46" s="36"/>
      <c r="I46" s="36"/>
      <c r="J46" s="36"/>
    </row>
    <row r="47" spans="1:17">
      <c r="D47" s="36"/>
      <c r="E47" s="36"/>
      <c r="F47" s="36"/>
      <c r="G47" s="36"/>
      <c r="H47" s="36"/>
      <c r="I47" s="36"/>
      <c r="J47" s="36"/>
    </row>
    <row r="48" spans="1:17">
      <c r="D48" s="36"/>
      <c r="E48" s="36"/>
      <c r="F48" s="36"/>
      <c r="G48" s="36"/>
      <c r="H48" s="36"/>
      <c r="I48" s="36"/>
      <c r="J48" s="36"/>
    </row>
    <row r="49" spans="4:10">
      <c r="F49" s="36"/>
      <c r="G49" s="36"/>
    </row>
    <row r="51" spans="4:10" ht="10.5" customHeight="1">
      <c r="D51" s="42"/>
      <c r="E51" s="42"/>
      <c r="F51" s="42"/>
      <c r="G51" s="42"/>
      <c r="H51" s="42"/>
      <c r="I51" s="42"/>
      <c r="J51" s="42"/>
    </row>
  </sheetData>
  <mergeCells count="18">
    <mergeCell ref="H1:J1"/>
    <mergeCell ref="A2:J2"/>
    <mergeCell ref="J4:J6"/>
    <mergeCell ref="H4:I5"/>
    <mergeCell ref="C4:C6"/>
    <mergeCell ref="A4:A6"/>
    <mergeCell ref="D4:E4"/>
    <mergeCell ref="D5:E5"/>
    <mergeCell ref="F4:G4"/>
    <mergeCell ref="F5:G5"/>
    <mergeCell ref="B4:B6"/>
    <mergeCell ref="B15:B22"/>
    <mergeCell ref="B23:B30"/>
    <mergeCell ref="A7:A14"/>
    <mergeCell ref="A15:A22"/>
    <mergeCell ref="F33:H33"/>
    <mergeCell ref="B7:B14"/>
    <mergeCell ref="A23:A30"/>
  </mergeCells>
  <phoneticPr fontId="1" type="noConversion"/>
  <pageMargins left="0.35433070866141736" right="0.19685039370078741" top="0.42" bottom="0.35433070866141736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66FF"/>
  </sheetPr>
  <dimension ref="A1:Q29"/>
  <sheetViews>
    <sheetView view="pageBreakPreview" zoomScaleSheetLayoutView="100" workbookViewId="0">
      <selection activeCell="B29" sqref="B29"/>
    </sheetView>
  </sheetViews>
  <sheetFormatPr defaultRowHeight="12.75"/>
  <cols>
    <col min="1" max="1" width="5.85546875" style="1" customWidth="1"/>
    <col min="2" max="2" width="18.85546875" style="1" customWidth="1"/>
    <col min="3" max="3" width="30" style="1" customWidth="1"/>
    <col min="4" max="4" width="16.5703125" style="1" customWidth="1"/>
    <col min="5" max="5" width="23.28515625" style="1" customWidth="1"/>
    <col min="6" max="6" width="20.85546875" style="1" customWidth="1"/>
    <col min="7" max="8" width="18.28515625" style="1" customWidth="1"/>
    <col min="9" max="9" width="22" style="1" customWidth="1"/>
    <col min="10" max="16384" width="9.140625" style="1"/>
  </cols>
  <sheetData>
    <row r="1" spans="1:9" ht="15">
      <c r="F1" s="123" t="s">
        <v>66</v>
      </c>
      <c r="G1" s="124"/>
      <c r="H1" s="124"/>
      <c r="I1" s="124"/>
    </row>
    <row r="2" spans="1:9" ht="36" customHeight="1">
      <c r="F2" s="126" t="s">
        <v>67</v>
      </c>
      <c r="G2" s="126"/>
      <c r="H2" s="126"/>
      <c r="I2" s="127"/>
    </row>
    <row r="3" spans="1:9" ht="27.75" customHeight="1"/>
    <row r="4" spans="1:9" ht="21.75" customHeight="1">
      <c r="A4" s="128" t="s">
        <v>68</v>
      </c>
      <c r="B4" s="128"/>
      <c r="C4" s="128"/>
      <c r="D4" s="128"/>
      <c r="E4" s="128"/>
      <c r="F4" s="128"/>
      <c r="G4" s="128"/>
      <c r="H4" s="128"/>
      <c r="I4" s="128"/>
    </row>
    <row r="5" spans="1:9" ht="32.25" customHeight="1">
      <c r="A5" s="125" t="s">
        <v>72</v>
      </c>
      <c r="B5" s="125"/>
      <c r="C5" s="125"/>
      <c r="D5" s="125"/>
      <c r="E5" s="125"/>
      <c r="F5" s="125"/>
      <c r="G5" s="125"/>
      <c r="H5" s="125"/>
      <c r="I5" s="125"/>
    </row>
    <row r="6" spans="1:9" ht="17.25" customHeight="1">
      <c r="A6" s="125" t="s">
        <v>70</v>
      </c>
      <c r="B6" s="125"/>
      <c r="C6" s="125"/>
      <c r="D6" s="125"/>
      <c r="E6" s="125"/>
      <c r="F6" s="125"/>
      <c r="G6" s="125"/>
      <c r="H6" s="125"/>
      <c r="I6" s="125"/>
    </row>
    <row r="7" spans="1:9" ht="12.75" customHeight="1"/>
    <row r="8" spans="1:9" customFormat="1" ht="26.25" customHeight="1">
      <c r="A8" s="129" t="s">
        <v>26</v>
      </c>
      <c r="B8" s="129" t="s">
        <v>15</v>
      </c>
      <c r="C8" s="129" t="s">
        <v>59</v>
      </c>
      <c r="D8" s="129" t="s">
        <v>69</v>
      </c>
      <c r="E8" s="129" t="s">
        <v>60</v>
      </c>
      <c r="F8" s="129" t="s">
        <v>61</v>
      </c>
      <c r="G8" s="129" t="s">
        <v>62</v>
      </c>
      <c r="H8" s="129"/>
      <c r="I8" s="132" t="s">
        <v>63</v>
      </c>
    </row>
    <row r="9" spans="1:9" customFormat="1">
      <c r="A9" s="129"/>
      <c r="B9" s="129"/>
      <c r="C9" s="129"/>
      <c r="D9" s="129"/>
      <c r="E9" s="129"/>
      <c r="F9" s="131"/>
      <c r="G9" s="129"/>
      <c r="H9" s="129"/>
      <c r="I9" s="132"/>
    </row>
    <row r="10" spans="1:9" customFormat="1" ht="54" customHeight="1">
      <c r="A10" s="130"/>
      <c r="B10" s="130"/>
      <c r="C10" s="130"/>
      <c r="D10" s="130"/>
      <c r="E10" s="130"/>
      <c r="F10" s="131"/>
      <c r="G10" s="64" t="s">
        <v>64</v>
      </c>
      <c r="H10" s="64" t="s">
        <v>27</v>
      </c>
      <c r="I10" s="131"/>
    </row>
    <row r="11" spans="1:9" ht="18.75">
      <c r="A11" s="65">
        <v>1</v>
      </c>
      <c r="B11" s="65">
        <v>2</v>
      </c>
      <c r="C11" s="65">
        <v>3</v>
      </c>
      <c r="D11" s="65">
        <v>4</v>
      </c>
      <c r="E11" s="65">
        <v>5</v>
      </c>
      <c r="F11" s="65">
        <v>6</v>
      </c>
      <c r="G11" s="65">
        <v>7</v>
      </c>
      <c r="H11" s="65">
        <v>8</v>
      </c>
      <c r="I11" s="65">
        <v>9</v>
      </c>
    </row>
    <row r="12" spans="1:9" ht="18.75" customHeight="1">
      <c r="A12" s="70" t="s">
        <v>37</v>
      </c>
      <c r="B12" s="70" t="s">
        <v>37</v>
      </c>
      <c r="C12" s="70" t="s">
        <v>37</v>
      </c>
      <c r="D12" s="70" t="s">
        <v>37</v>
      </c>
      <c r="E12" s="70" t="s">
        <v>37</v>
      </c>
      <c r="F12" s="70" t="s">
        <v>37</v>
      </c>
      <c r="G12" s="70" t="s">
        <v>37</v>
      </c>
      <c r="H12" s="70" t="s">
        <v>37</v>
      </c>
      <c r="I12" s="70" t="s">
        <v>37</v>
      </c>
    </row>
    <row r="13" spans="1:9" ht="18.75" customHeight="1">
      <c r="A13" s="70" t="s">
        <v>37</v>
      </c>
      <c r="B13" s="70" t="s">
        <v>37</v>
      </c>
      <c r="C13" s="70" t="s">
        <v>37</v>
      </c>
      <c r="D13" s="70" t="s">
        <v>37</v>
      </c>
      <c r="E13" s="70" t="s">
        <v>37</v>
      </c>
      <c r="F13" s="70" t="s">
        <v>37</v>
      </c>
      <c r="G13" s="70" t="s">
        <v>37</v>
      </c>
      <c r="H13" s="70" t="s">
        <v>37</v>
      </c>
      <c r="I13" s="70" t="s">
        <v>37</v>
      </c>
    </row>
    <row r="14" spans="1:9" ht="19.5" customHeight="1">
      <c r="A14" s="70" t="s">
        <v>37</v>
      </c>
      <c r="B14" s="70" t="s">
        <v>37</v>
      </c>
      <c r="C14" s="70" t="s">
        <v>37</v>
      </c>
      <c r="D14" s="70" t="s">
        <v>37</v>
      </c>
      <c r="E14" s="70" t="s">
        <v>37</v>
      </c>
      <c r="F14" s="70" t="s">
        <v>37</v>
      </c>
      <c r="G14" s="70" t="s">
        <v>37</v>
      </c>
      <c r="H14" s="70" t="s">
        <v>37</v>
      </c>
      <c r="I14" s="70" t="s">
        <v>37</v>
      </c>
    </row>
    <row r="15" spans="1:9" ht="18.75" customHeight="1">
      <c r="A15" s="70" t="s">
        <v>37</v>
      </c>
      <c r="B15" s="70" t="s">
        <v>37</v>
      </c>
      <c r="C15" s="70" t="s">
        <v>37</v>
      </c>
      <c r="D15" s="70" t="s">
        <v>37</v>
      </c>
      <c r="E15" s="70" t="s">
        <v>37</v>
      </c>
      <c r="F15" s="70" t="s">
        <v>37</v>
      </c>
      <c r="G15" s="70" t="s">
        <v>37</v>
      </c>
      <c r="H15" s="70" t="s">
        <v>37</v>
      </c>
      <c r="I15" s="70" t="s">
        <v>37</v>
      </c>
    </row>
    <row r="16" spans="1:9" ht="19.5" customHeight="1">
      <c r="A16" s="70" t="s">
        <v>37</v>
      </c>
      <c r="B16" s="70" t="s">
        <v>37</v>
      </c>
      <c r="C16" s="70" t="s">
        <v>37</v>
      </c>
      <c r="D16" s="70" t="s">
        <v>37</v>
      </c>
      <c r="E16" s="70" t="s">
        <v>37</v>
      </c>
      <c r="F16" s="70" t="s">
        <v>37</v>
      </c>
      <c r="G16" s="70" t="s">
        <v>37</v>
      </c>
      <c r="H16" s="70" t="s">
        <v>37</v>
      </c>
      <c r="I16" s="70" t="s">
        <v>37</v>
      </c>
    </row>
    <row r="17" spans="1:17" ht="20.25" customHeight="1">
      <c r="A17" s="70" t="s">
        <v>37</v>
      </c>
      <c r="B17" s="70" t="s">
        <v>37</v>
      </c>
      <c r="C17" s="70" t="s">
        <v>37</v>
      </c>
      <c r="D17" s="70" t="s">
        <v>37</v>
      </c>
      <c r="E17" s="70" t="s">
        <v>37</v>
      </c>
      <c r="F17" s="70" t="s">
        <v>37</v>
      </c>
      <c r="G17" s="70" t="s">
        <v>37</v>
      </c>
      <c r="H17" s="70" t="s">
        <v>37</v>
      </c>
      <c r="I17" s="70" t="s">
        <v>37</v>
      </c>
    </row>
    <row r="18" spans="1:17" ht="19.5" customHeight="1">
      <c r="A18" s="70" t="s">
        <v>37</v>
      </c>
      <c r="B18" s="70" t="s">
        <v>37</v>
      </c>
      <c r="C18" s="70" t="s">
        <v>37</v>
      </c>
      <c r="D18" s="70" t="s">
        <v>37</v>
      </c>
      <c r="E18" s="70" t="s">
        <v>37</v>
      </c>
      <c r="F18" s="70" t="s">
        <v>37</v>
      </c>
      <c r="G18" s="70" t="s">
        <v>37</v>
      </c>
      <c r="H18" s="70" t="s">
        <v>37</v>
      </c>
      <c r="I18" s="70" t="s">
        <v>37</v>
      </c>
    </row>
    <row r="19" spans="1:17" ht="39.75" customHeight="1">
      <c r="A19" s="70" t="s">
        <v>37</v>
      </c>
      <c r="B19" s="70" t="s">
        <v>37</v>
      </c>
      <c r="C19" s="70" t="s">
        <v>37</v>
      </c>
      <c r="D19" s="70" t="s">
        <v>37</v>
      </c>
      <c r="E19" s="70" t="s">
        <v>37</v>
      </c>
      <c r="F19" s="70" t="s">
        <v>37</v>
      </c>
      <c r="G19" s="70" t="s">
        <v>37</v>
      </c>
      <c r="H19" s="70" t="s">
        <v>37</v>
      </c>
      <c r="I19" s="70" t="s">
        <v>37</v>
      </c>
    </row>
    <row r="20" spans="1:17" ht="24.75" customHeight="1">
      <c r="A20" s="66"/>
      <c r="B20" s="67" t="s">
        <v>65</v>
      </c>
      <c r="C20" s="70" t="s">
        <v>37</v>
      </c>
      <c r="D20" s="70" t="s">
        <v>37</v>
      </c>
      <c r="E20" s="70" t="s">
        <v>37</v>
      </c>
      <c r="F20" s="70" t="s">
        <v>37</v>
      </c>
      <c r="G20" s="70" t="s">
        <v>37</v>
      </c>
      <c r="H20" s="70" t="s">
        <v>37</v>
      </c>
      <c r="I20" s="70" t="s">
        <v>37</v>
      </c>
    </row>
    <row r="21" spans="1:17" ht="18.75">
      <c r="A21" s="68"/>
      <c r="B21" s="69"/>
      <c r="C21" s="68"/>
      <c r="D21" s="68"/>
      <c r="E21" s="68"/>
      <c r="F21" s="68"/>
      <c r="G21" s="68"/>
      <c r="H21" s="68"/>
      <c r="I21" s="68"/>
    </row>
    <row r="22" spans="1:17" s="2" customFormat="1" ht="15.75">
      <c r="A22" s="58"/>
      <c r="B22" s="58" t="s">
        <v>71</v>
      </c>
      <c r="C22" s="8"/>
      <c r="D22" s="8"/>
      <c r="F22" s="8"/>
      <c r="G22" s="12"/>
      <c r="H22" s="8"/>
      <c r="I22" s="92" t="s">
        <v>73</v>
      </c>
      <c r="J22" s="92"/>
      <c r="K22" s="92"/>
      <c r="L22" s="59"/>
      <c r="M22" s="58"/>
      <c r="N22" s="58"/>
      <c r="O22" s="58"/>
      <c r="P22" s="58"/>
      <c r="Q22" s="58"/>
    </row>
    <row r="23" spans="1:17" s="15" customFormat="1">
      <c r="E23" s="16"/>
    </row>
    <row r="24" spans="1:17" s="15" customFormat="1">
      <c r="A24" s="2" t="s">
        <v>44</v>
      </c>
      <c r="E24" s="16"/>
    </row>
    <row r="25" spans="1:17" s="15" customFormat="1">
      <c r="A25" s="13" t="s">
        <v>50</v>
      </c>
      <c r="E25" s="16"/>
    </row>
    <row r="26" spans="1:17" s="15" customFormat="1">
      <c r="A26" s="13" t="s">
        <v>49</v>
      </c>
      <c r="B26" s="14"/>
      <c r="E26" s="16"/>
    </row>
    <row r="27" spans="1:17" s="15" customFormat="1">
      <c r="A27" s="13"/>
      <c r="B27" s="14"/>
      <c r="E27" s="16"/>
    </row>
    <row r="28" spans="1:17" s="15" customFormat="1">
      <c r="B28" s="17" t="s">
        <v>74</v>
      </c>
      <c r="E28" s="16"/>
    </row>
    <row r="29" spans="1:17" s="19" customFormat="1" ht="15">
      <c r="D29" s="36"/>
      <c r="E29" s="36"/>
      <c r="F29" s="36"/>
      <c r="G29" s="36"/>
      <c r="H29" s="36"/>
      <c r="I29" s="36"/>
      <c r="J29" s="36"/>
    </row>
  </sheetData>
  <mergeCells count="14">
    <mergeCell ref="F1:I1"/>
    <mergeCell ref="I22:K22"/>
    <mergeCell ref="A5:I5"/>
    <mergeCell ref="A6:I6"/>
    <mergeCell ref="F2:I2"/>
    <mergeCell ref="A4:I4"/>
    <mergeCell ref="A8:A10"/>
    <mergeCell ref="B8:B10"/>
    <mergeCell ref="C8:C10"/>
    <mergeCell ref="D8:D10"/>
    <mergeCell ref="E8:E10"/>
    <mergeCell ref="F8:F10"/>
    <mergeCell ref="G8:H9"/>
    <mergeCell ref="I8:I10"/>
  </mergeCells>
  <phoneticPr fontId="1" type="noConversion"/>
  <pageMargins left="0.78740157480314965" right="0.78740157480314965" top="1.1811023622047245" bottom="0.59055118110236227" header="0.51181102362204722" footer="0.51181102362204722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8 показатели </vt:lpstr>
      <vt:lpstr>9 средства по кодам</vt:lpstr>
      <vt:lpstr>10 средства бюджет</vt:lpstr>
      <vt:lpstr>11 КАИП</vt:lpstr>
      <vt:lpstr>'11 КАИП'!Область_печати</vt:lpstr>
      <vt:lpstr>'8 показатели '!Область_печати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Admin</cp:lastModifiedBy>
  <cp:lastPrinted>2021-03-04T09:03:20Z</cp:lastPrinted>
  <dcterms:created xsi:type="dcterms:W3CDTF">2007-07-17T01:27:34Z</dcterms:created>
  <dcterms:modified xsi:type="dcterms:W3CDTF">2022-03-05T03:50:02Z</dcterms:modified>
</cp:coreProperties>
</file>