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25\имущество\СВЕТИК\Муниципальная-программа-УМС\проект программы на 2023-2025 (хотелки)\"/>
    </mc:Choice>
  </mc:AlternateContent>
  <xr:revisionPtr revIDLastSave="0" documentId="13_ncr:1_{A94AC6E8-D041-440A-B813-1A6D03EB23F8}" xr6:coauthVersionLast="45" xr6:coauthVersionMax="45" xr10:uidLastSave="{00000000-0000-0000-0000-000000000000}"/>
  <bookViews>
    <workbookView xWindow="-120" yWindow="195" windowWidth="24240" windowHeight="12825" tabRatio="851" xr2:uid="{00000000-000D-0000-FFFF-FFFF00000000}"/>
  </bookViews>
  <sheets>
    <sheet name="ГПприл.2-объемы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'ГПприл.2-объемы'!$4:$5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'ГПприл.2-объемы'!$A$1:$I$23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8" l="1"/>
  <c r="G8" i="8"/>
  <c r="F8" i="8" l="1"/>
  <c r="H10" i="8" l="1"/>
  <c r="G10" i="8"/>
  <c r="F10" i="8"/>
  <c r="E10" i="8"/>
  <c r="I23" i="8" l="1"/>
  <c r="H21" i="8"/>
  <c r="G21" i="8"/>
  <c r="F21" i="8"/>
  <c r="E21" i="8"/>
  <c r="I21" i="8" l="1"/>
  <c r="I16" i="8"/>
  <c r="H14" i="8"/>
  <c r="H9" i="8" s="1"/>
  <c r="H6" i="8" s="1"/>
  <c r="G14" i="8"/>
  <c r="G9" i="8" s="1"/>
  <c r="F14" i="8"/>
  <c r="F9" i="8" s="1"/>
  <c r="F6" i="8" s="1"/>
  <c r="E14" i="8"/>
  <c r="E9" i="8" s="1"/>
  <c r="I14" i="8" l="1"/>
  <c r="I9" i="8"/>
  <c r="H17" i="8"/>
  <c r="G17" i="8"/>
  <c r="F17" i="8"/>
  <c r="E17" i="8"/>
  <c r="I19" i="8"/>
  <c r="E11" i="8" l="1"/>
  <c r="E6" i="8"/>
  <c r="E8" i="8"/>
  <c r="G11" i="8" l="1"/>
  <c r="G6" i="8" l="1"/>
  <c r="I8" i="8"/>
  <c r="I20" i="8"/>
  <c r="I13" i="8"/>
  <c r="H11" i="8"/>
  <c r="K3" i="8"/>
  <c r="K8" i="8"/>
  <c r="L8" i="8"/>
  <c r="M8" i="8"/>
  <c r="I6" i="8" l="1"/>
  <c r="I17" i="8"/>
  <c r="I11" i="8"/>
  <c r="I10" i="8"/>
  <c r="L4" i="8"/>
  <c r="L5" i="8" s="1"/>
  <c r="K4" i="8"/>
  <c r="K5" i="8" s="1"/>
  <c r="M4" i="8" l="1"/>
  <c r="M5" i="8" s="1"/>
</calcChain>
</file>

<file path=xl/sharedStrings.xml><?xml version="1.0" encoding="utf-8"?>
<sst xmlns="http://schemas.openxmlformats.org/spreadsheetml/2006/main" count="51" uniqueCount="30">
  <si>
    <t>федеральные</t>
  </si>
  <si>
    <t>Наименование  программы, подпрограммы</t>
  </si>
  <si>
    <t>ГРБС</t>
  </si>
  <si>
    <t>всего расходные обязательства по программе</t>
  </si>
  <si>
    <t>в том числе по ГРБС:</t>
  </si>
  <si>
    <t>всего расходные обязательства по подпрограмме</t>
  </si>
  <si>
    <t>Муниципальная программа</t>
  </si>
  <si>
    <t>Статус (муниципальная программа, подпрограмма)</t>
  </si>
  <si>
    <t>Наименование главного распределителя бюджетных средств (далее- ГРБС)</t>
  </si>
  <si>
    <t>Расходы по годам (рубей)</t>
  </si>
  <si>
    <t xml:space="preserve">Распределение планируемых расходов  
за счет средств районного бюджета по мероприятиям и подпрограммам муниципальной программы "Обеспечение доступным и комфортным жильем граждан Богучанского района" </t>
  </si>
  <si>
    <t>«Обеспечение доступным и комфортным жильем граждан  Богучанского района»</t>
  </si>
  <si>
    <t>х</t>
  </si>
  <si>
    <t xml:space="preserve">в том числе по ГРБС - МКУ «Муниципальная служба Заказчика» </t>
  </si>
  <si>
    <t xml:space="preserve">в том числе по ГРБС - Управление муниципальной собственностью Богучанского района </t>
  </si>
  <si>
    <t xml:space="preserve">в том числе по ГРБС -МКУ «Муниципальная служба Заказчика»  </t>
  </si>
  <si>
    <t>Приложение № 2
к муниципальной программе Богучанского района «Обеспечение доступным и комфортным жильем граждан Богучанского района»</t>
  </si>
  <si>
    <t xml:space="preserve">2022 год </t>
  </si>
  <si>
    <t>2024 год</t>
  </si>
  <si>
    <t>"Содержание и восстановление специализированного жилищного фонда муниципального образования Богучанский район"</t>
  </si>
  <si>
    <t xml:space="preserve">2023 год </t>
  </si>
  <si>
    <t>2025 год</t>
  </si>
  <si>
    <t>«Улучшение жилищных условий отдельных категорий граждан Богучанского района»</t>
  </si>
  <si>
    <t>Итого на  2022-2025 годы</t>
  </si>
  <si>
    <t>в том числе по ГРБС - Администрация богучанского района</t>
  </si>
  <si>
    <t>Подпрограмма</t>
  </si>
  <si>
    <t>«Осуществление градостроительной деятельности в Богучанском районе»</t>
  </si>
  <si>
    <t xml:space="preserve">в том числе по ГРБС - Администрация Богучанского района </t>
  </si>
  <si>
    <t xml:space="preserve">Подпрограмма </t>
  </si>
  <si>
    <t xml:space="preserve">«Обеспечение жильем работников отраслей бюджетной сферы на территории Богучанского района»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</si>
</sst>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_р_._-;\-* #,##0.0_р_._-;_-* &quot;-&quot;?_р_._-;_-@_-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41">
    <xf numFmtId="0" fontId="0" fillId="0" borderId="0" xfId="0"/>
    <xf numFmtId="164" fontId="2" fillId="0" borderId="0" xfId="0" applyNumberFormat="1" applyFont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wrapText="1"/>
    </xf>
    <xf numFmtId="2" fontId="2" fillId="0" borderId="0" xfId="0" applyNumberFormat="1" applyFont="1" applyFill="1" applyAlignment="1">
      <alignment vertical="center" wrapText="1"/>
    </xf>
    <xf numFmtId="2" fontId="2" fillId="0" borderId="0" xfId="0" applyNumberFormat="1" applyFont="1" applyFill="1" applyAlignment="1">
      <alignment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Стиль 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5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P23"/>
  <sheetViews>
    <sheetView tabSelected="1" view="pageBreakPreview" topLeftCell="A3" zoomScale="71" zoomScaleNormal="85" zoomScaleSheetLayoutView="71" workbookViewId="0">
      <selection activeCell="H19" sqref="H19"/>
    </sheetView>
  </sheetViews>
  <sheetFormatPr defaultColWidth="9.140625" defaultRowHeight="15.75" outlineLevelCol="1" x14ac:dyDescent="0.25"/>
  <cols>
    <col min="1" max="1" width="20.140625" style="3" customWidth="1"/>
    <col min="2" max="2" width="29.28515625" style="3" customWidth="1"/>
    <col min="3" max="3" width="30.5703125" style="3" customWidth="1"/>
    <col min="4" max="4" width="7.42578125" style="3" customWidth="1"/>
    <col min="5" max="8" width="19.85546875" style="9" customWidth="1"/>
    <col min="9" max="9" width="19.140625" style="8" customWidth="1"/>
    <col min="10" max="10" width="8.85546875" style="3" customWidth="1"/>
    <col min="11" max="11" width="16.28515625" style="3" hidden="1" customWidth="1" outlineLevel="1"/>
    <col min="12" max="13" width="16.140625" style="3" hidden="1" customWidth="1" outlineLevel="1"/>
    <col min="14" max="14" width="0" style="3" hidden="1" customWidth="1" outlineLevel="1"/>
    <col min="15" max="15" width="9.140625" style="3" collapsed="1"/>
    <col min="16" max="16" width="13.85546875" style="3" bestFit="1" customWidth="1"/>
    <col min="17" max="16384" width="9.140625" style="3"/>
  </cols>
  <sheetData>
    <row r="1" spans="1:16" ht="72" customHeight="1" x14ac:dyDescent="0.25">
      <c r="A1" s="2"/>
      <c r="B1" s="2"/>
      <c r="C1" s="2"/>
      <c r="D1" s="2"/>
      <c r="E1" s="13"/>
      <c r="F1" s="14"/>
      <c r="G1" s="33" t="s">
        <v>16</v>
      </c>
      <c r="H1" s="33"/>
      <c r="I1" s="33"/>
    </row>
    <row r="2" spans="1:16" ht="32.25" customHeight="1" x14ac:dyDescent="0.25">
      <c r="A2" s="37" t="s">
        <v>10</v>
      </c>
      <c r="B2" s="37"/>
      <c r="C2" s="37"/>
      <c r="D2" s="37"/>
      <c r="E2" s="37"/>
      <c r="F2" s="37"/>
      <c r="G2" s="37"/>
      <c r="H2" s="37"/>
      <c r="I2" s="37"/>
    </row>
    <row r="3" spans="1:16" ht="15.75" customHeight="1" x14ac:dyDescent="0.25">
      <c r="A3" s="2"/>
      <c r="B3" s="2"/>
      <c r="C3" s="2"/>
      <c r="D3" s="2"/>
      <c r="I3" s="7"/>
      <c r="K3" s="3">
        <f>3273967.4+28000</f>
        <v>3301967.4</v>
      </c>
      <c r="L3" s="3">
        <v>3307058.1</v>
      </c>
      <c r="M3" s="3">
        <v>2895283.8</v>
      </c>
    </row>
    <row r="4" spans="1:16" ht="34.5" customHeight="1" x14ac:dyDescent="0.25">
      <c r="A4" s="34" t="s">
        <v>7</v>
      </c>
      <c r="B4" s="34" t="s">
        <v>1</v>
      </c>
      <c r="C4" s="34" t="s">
        <v>8</v>
      </c>
      <c r="D4" s="38" t="s">
        <v>2</v>
      </c>
      <c r="E4" s="40" t="s">
        <v>9</v>
      </c>
      <c r="F4" s="40"/>
      <c r="G4" s="40"/>
      <c r="H4" s="40"/>
      <c r="I4" s="40"/>
      <c r="K4" s="1" t="e">
        <f>#REF!</f>
        <v>#REF!</v>
      </c>
      <c r="L4" s="1" t="e">
        <f>#REF!</f>
        <v>#REF!</v>
      </c>
      <c r="M4" s="1" t="e">
        <f>#REF!</f>
        <v>#REF!</v>
      </c>
    </row>
    <row r="5" spans="1:16" ht="39" customHeight="1" x14ac:dyDescent="0.25">
      <c r="A5" s="34"/>
      <c r="B5" s="34"/>
      <c r="C5" s="34"/>
      <c r="D5" s="39"/>
      <c r="E5" s="10" t="s">
        <v>17</v>
      </c>
      <c r="F5" s="10" t="s">
        <v>20</v>
      </c>
      <c r="G5" s="10" t="s">
        <v>18</v>
      </c>
      <c r="H5" s="10" t="s">
        <v>21</v>
      </c>
      <c r="I5" s="15" t="s">
        <v>23</v>
      </c>
      <c r="K5" s="1" t="e">
        <f>K3-K4</f>
        <v>#REF!</v>
      </c>
      <c r="L5" s="1" t="e">
        <f>L3-L4</f>
        <v>#REF!</v>
      </c>
      <c r="M5" s="1" t="e">
        <f>M3-M4</f>
        <v>#REF!</v>
      </c>
    </row>
    <row r="6" spans="1:16" ht="47.25" customHeight="1" x14ac:dyDescent="0.25">
      <c r="A6" s="35" t="s">
        <v>6</v>
      </c>
      <c r="B6" s="35" t="s">
        <v>11</v>
      </c>
      <c r="C6" s="4" t="s">
        <v>3</v>
      </c>
      <c r="D6" s="5" t="s">
        <v>12</v>
      </c>
      <c r="E6" s="18">
        <f>E8+E10</f>
        <v>1460000</v>
      </c>
      <c r="F6" s="18">
        <f>SUM(F8:F10)</f>
        <v>17940700</v>
      </c>
      <c r="G6" s="18">
        <f>SUM(G8:G10)</f>
        <v>14776900</v>
      </c>
      <c r="H6" s="18">
        <f>SUM(H8:H10)</f>
        <v>14776900</v>
      </c>
      <c r="I6" s="18">
        <f>SUM(E6:H6)</f>
        <v>48954500</v>
      </c>
      <c r="P6" s="1"/>
    </row>
    <row r="7" spans="1:16" ht="20.25" customHeight="1" x14ac:dyDescent="0.25">
      <c r="A7" s="36"/>
      <c r="B7" s="36"/>
      <c r="C7" s="4" t="s">
        <v>4</v>
      </c>
      <c r="D7" s="5" t="s">
        <v>12</v>
      </c>
      <c r="E7" s="18"/>
      <c r="F7" s="18"/>
      <c r="G7" s="18"/>
      <c r="H7" s="18"/>
      <c r="I7" s="18"/>
      <c r="K7" s="1">
        <v>2809386.2</v>
      </c>
      <c r="L7" s="1">
        <v>2813055.3</v>
      </c>
      <c r="M7" s="1">
        <v>2810976</v>
      </c>
    </row>
    <row r="8" spans="1:16" ht="56.25" customHeight="1" x14ac:dyDescent="0.25">
      <c r="A8" s="36"/>
      <c r="B8" s="36"/>
      <c r="C8" s="6" t="s">
        <v>13</v>
      </c>
      <c r="D8" s="5">
        <v>830</v>
      </c>
      <c r="E8" s="19">
        <f>E13</f>
        <v>500000</v>
      </c>
      <c r="F8" s="19">
        <f>SUM(F13,F23)</f>
        <v>500000</v>
      </c>
      <c r="G8" s="20">
        <f>G23</f>
        <v>500000</v>
      </c>
      <c r="H8" s="20">
        <f>H23</f>
        <v>500000</v>
      </c>
      <c r="I8" s="18">
        <f>SUM(E8:H8)</f>
        <v>2000000</v>
      </c>
      <c r="K8" s="1" t="e">
        <f>#REF!-K7</f>
        <v>#REF!</v>
      </c>
      <c r="L8" s="1" t="e">
        <f>#REF!-L7</f>
        <v>#REF!</v>
      </c>
      <c r="M8" s="1" t="e">
        <f>#REF!-M7</f>
        <v>#REF!</v>
      </c>
      <c r="N8" s="3" t="s">
        <v>0</v>
      </c>
    </row>
    <row r="9" spans="1:16" ht="56.25" customHeight="1" x14ac:dyDescent="0.25">
      <c r="A9" s="36"/>
      <c r="B9" s="36"/>
      <c r="C9" s="6" t="s">
        <v>24</v>
      </c>
      <c r="D9" s="5">
        <v>806</v>
      </c>
      <c r="E9" s="19">
        <f>SUM(E19,E14)</f>
        <v>0</v>
      </c>
      <c r="F9" s="19">
        <f>SUM(F19,F14)</f>
        <v>16480700</v>
      </c>
      <c r="G9" s="20">
        <f>SUM(G19,G14)</f>
        <v>13316900</v>
      </c>
      <c r="H9" s="20">
        <f>SUM(H19,H14)</f>
        <v>13316900</v>
      </c>
      <c r="I9" s="18">
        <f>SUM(E9:H9)</f>
        <v>43114500</v>
      </c>
      <c r="K9" s="1"/>
      <c r="L9" s="1"/>
      <c r="M9" s="1"/>
    </row>
    <row r="10" spans="1:16" ht="67.5" customHeight="1" x14ac:dyDescent="0.25">
      <c r="A10" s="36"/>
      <c r="B10" s="36"/>
      <c r="C10" s="6" t="s">
        <v>14</v>
      </c>
      <c r="D10" s="5">
        <v>863</v>
      </c>
      <c r="E10" s="19">
        <f>E20</f>
        <v>960000</v>
      </c>
      <c r="F10" s="19">
        <f>F20</f>
        <v>960000</v>
      </c>
      <c r="G10" s="19">
        <f>G20</f>
        <v>960000</v>
      </c>
      <c r="H10" s="19">
        <f>H20</f>
        <v>960000</v>
      </c>
      <c r="I10" s="21">
        <f t="shared" ref="I10" si="0">SUM(E10:H10)</f>
        <v>3840000</v>
      </c>
    </row>
    <row r="11" spans="1:16" s="12" customFormat="1" ht="53.25" customHeight="1" x14ac:dyDescent="0.25">
      <c r="A11" s="28" t="s">
        <v>25</v>
      </c>
      <c r="B11" s="23" t="s">
        <v>29</v>
      </c>
      <c r="C11" s="11" t="s">
        <v>5</v>
      </c>
      <c r="D11" s="5" t="s">
        <v>12</v>
      </c>
      <c r="E11" s="21">
        <f>SUM(E13:E13)</f>
        <v>500000</v>
      </c>
      <c r="F11" s="21">
        <v>0</v>
      </c>
      <c r="G11" s="21">
        <f>SUM(G13:G13)</f>
        <v>0</v>
      </c>
      <c r="H11" s="21">
        <f>SUM(H13:H13)</f>
        <v>0</v>
      </c>
      <c r="I11" s="21">
        <f t="shared" ref="I11" si="1">SUM(E11:H11)</f>
        <v>500000</v>
      </c>
    </row>
    <row r="12" spans="1:16" s="12" customFormat="1" ht="19.5" customHeight="1" x14ac:dyDescent="0.25">
      <c r="A12" s="28"/>
      <c r="B12" s="23"/>
      <c r="C12" s="11" t="s">
        <v>4</v>
      </c>
      <c r="D12" s="5" t="s">
        <v>12</v>
      </c>
      <c r="E12" s="21"/>
      <c r="F12" s="21"/>
      <c r="G12" s="21"/>
      <c r="H12" s="21"/>
      <c r="I12" s="21"/>
    </row>
    <row r="13" spans="1:16" s="12" customFormat="1" ht="52.5" customHeight="1" x14ac:dyDescent="0.25">
      <c r="A13" s="28"/>
      <c r="B13" s="23"/>
      <c r="C13" s="6" t="s">
        <v>15</v>
      </c>
      <c r="D13" s="5">
        <v>830</v>
      </c>
      <c r="E13" s="19">
        <v>500000</v>
      </c>
      <c r="F13" s="19">
        <v>0</v>
      </c>
      <c r="G13" s="21">
        <v>0</v>
      </c>
      <c r="H13" s="21">
        <v>0</v>
      </c>
      <c r="I13" s="21">
        <f t="shared" ref="I13" si="2">SUM(E13:H13)</f>
        <v>500000</v>
      </c>
    </row>
    <row r="14" spans="1:16" s="12" customFormat="1" ht="49.5" customHeight="1" x14ac:dyDescent="0.25">
      <c r="A14" s="32" t="s">
        <v>28</v>
      </c>
      <c r="B14" s="29" t="s">
        <v>26</v>
      </c>
      <c r="C14" s="16" t="s">
        <v>5</v>
      </c>
      <c r="D14" s="17" t="s">
        <v>12</v>
      </c>
      <c r="E14" s="21">
        <f>E16</f>
        <v>0</v>
      </c>
      <c r="F14" s="21">
        <f>F16</f>
        <v>500000</v>
      </c>
      <c r="G14" s="21">
        <f>G16</f>
        <v>0</v>
      </c>
      <c r="H14" s="21">
        <f>H16</f>
        <v>0</v>
      </c>
      <c r="I14" s="22">
        <f>SUM(E14:H14)</f>
        <v>500000</v>
      </c>
    </row>
    <row r="15" spans="1:16" ht="19.5" customHeight="1" x14ac:dyDescent="0.25">
      <c r="A15" s="32"/>
      <c r="B15" s="30"/>
      <c r="C15" s="16" t="s">
        <v>4</v>
      </c>
      <c r="D15" s="17" t="s">
        <v>12</v>
      </c>
      <c r="E15" s="21"/>
      <c r="F15" s="21"/>
      <c r="G15" s="21"/>
      <c r="H15" s="21"/>
      <c r="I15" s="22"/>
    </row>
    <row r="16" spans="1:16" ht="46.5" customHeight="1" x14ac:dyDescent="0.25">
      <c r="A16" s="32"/>
      <c r="B16" s="31"/>
      <c r="C16" s="16" t="s">
        <v>27</v>
      </c>
      <c r="D16" s="17">
        <v>806</v>
      </c>
      <c r="E16" s="21">
        <v>0</v>
      </c>
      <c r="F16" s="21">
        <v>500000</v>
      </c>
      <c r="G16" s="21">
        <v>0</v>
      </c>
      <c r="H16" s="21">
        <v>0</v>
      </c>
      <c r="I16" s="22">
        <f>SUM(E16:H16)</f>
        <v>500000</v>
      </c>
    </row>
    <row r="17" spans="1:9" ht="48" customHeight="1" x14ac:dyDescent="0.25">
      <c r="A17" s="24" t="s">
        <v>25</v>
      </c>
      <c r="B17" s="25" t="s">
        <v>22</v>
      </c>
      <c r="C17" s="11" t="s">
        <v>5</v>
      </c>
      <c r="D17" s="5" t="s">
        <v>12</v>
      </c>
      <c r="E17" s="18">
        <f>SUM(E19:E20)</f>
        <v>960000</v>
      </c>
      <c r="F17" s="18">
        <f>SUM(F19:F20)</f>
        <v>16940700</v>
      </c>
      <c r="G17" s="18">
        <f>SUM(G19:G20)</f>
        <v>14276900</v>
      </c>
      <c r="H17" s="18">
        <f>SUM(H19:H20)</f>
        <v>14276900</v>
      </c>
      <c r="I17" s="18">
        <f t="shared" ref="I17" si="3">SUM(E17:H17)</f>
        <v>46454500</v>
      </c>
    </row>
    <row r="18" spans="1:9" ht="24.75" customHeight="1" x14ac:dyDescent="0.25">
      <c r="A18" s="24"/>
      <c r="B18" s="26"/>
      <c r="C18" s="4" t="s">
        <v>4</v>
      </c>
      <c r="D18" s="5" t="s">
        <v>12</v>
      </c>
      <c r="E18" s="18"/>
      <c r="F18" s="18"/>
      <c r="G18" s="18"/>
      <c r="H18" s="18"/>
      <c r="I18" s="18"/>
    </row>
    <row r="19" spans="1:9" ht="47.25" x14ac:dyDescent="0.25">
      <c r="A19" s="24"/>
      <c r="B19" s="26"/>
      <c r="C19" s="4" t="s">
        <v>24</v>
      </c>
      <c r="D19" s="5">
        <v>806</v>
      </c>
      <c r="E19" s="18">
        <v>0</v>
      </c>
      <c r="F19" s="18">
        <v>15980700</v>
      </c>
      <c r="G19" s="18">
        <v>13316900</v>
      </c>
      <c r="H19" s="18">
        <v>13316900</v>
      </c>
      <c r="I19" s="18">
        <f>SUM(E19:H19)</f>
        <v>42614500</v>
      </c>
    </row>
    <row r="20" spans="1:9" ht="63" x14ac:dyDescent="0.25">
      <c r="A20" s="24"/>
      <c r="B20" s="27"/>
      <c r="C20" s="6" t="s">
        <v>14</v>
      </c>
      <c r="D20" s="5">
        <v>863</v>
      </c>
      <c r="E20" s="20">
        <v>960000</v>
      </c>
      <c r="F20" s="20">
        <v>960000</v>
      </c>
      <c r="G20" s="18">
        <v>960000</v>
      </c>
      <c r="H20" s="18">
        <v>960000</v>
      </c>
      <c r="I20" s="18">
        <f t="shared" ref="I20" si="4">SUM(E20:H20)</f>
        <v>3840000</v>
      </c>
    </row>
    <row r="21" spans="1:9" ht="47.25" x14ac:dyDescent="0.25">
      <c r="A21" s="28" t="s">
        <v>25</v>
      </c>
      <c r="B21" s="23" t="s">
        <v>19</v>
      </c>
      <c r="C21" s="11" t="s">
        <v>5</v>
      </c>
      <c r="D21" s="5" t="s">
        <v>12</v>
      </c>
      <c r="E21" s="21">
        <f>SUM(E23:E23)</f>
        <v>0</v>
      </c>
      <c r="F21" s="21">
        <f>SUM(F23:F23)</f>
        <v>500000</v>
      </c>
      <c r="G21" s="21">
        <f>SUM(G23:G23)</f>
        <v>500000</v>
      </c>
      <c r="H21" s="21">
        <f>SUM(H23:H23)</f>
        <v>500000</v>
      </c>
      <c r="I21" s="21">
        <f t="shared" ref="I21" si="5">SUM(E21:H21)</f>
        <v>1500000</v>
      </c>
    </row>
    <row r="22" spans="1:9" x14ac:dyDescent="0.25">
      <c r="A22" s="28"/>
      <c r="B22" s="23"/>
      <c r="C22" s="11" t="s">
        <v>4</v>
      </c>
      <c r="D22" s="5" t="s">
        <v>12</v>
      </c>
      <c r="E22" s="21"/>
      <c r="F22" s="21"/>
      <c r="G22" s="21"/>
      <c r="H22" s="21"/>
      <c r="I22" s="21"/>
    </row>
    <row r="23" spans="1:9" ht="81.75" customHeight="1" x14ac:dyDescent="0.25">
      <c r="A23" s="28"/>
      <c r="B23" s="23"/>
      <c r="C23" s="6" t="s">
        <v>15</v>
      </c>
      <c r="D23" s="5">
        <v>830</v>
      </c>
      <c r="E23" s="19">
        <v>0</v>
      </c>
      <c r="F23" s="19">
        <v>500000</v>
      </c>
      <c r="G23" s="21">
        <v>500000</v>
      </c>
      <c r="H23" s="21">
        <v>500000</v>
      </c>
      <c r="I23" s="21">
        <f t="shared" ref="I23" si="6">SUM(E23:H23)</f>
        <v>1500000</v>
      </c>
    </row>
  </sheetData>
  <mergeCells count="17">
    <mergeCell ref="G1:I1"/>
    <mergeCell ref="B4:B5"/>
    <mergeCell ref="B6:B10"/>
    <mergeCell ref="A2:I2"/>
    <mergeCell ref="C4:C5"/>
    <mergeCell ref="A4:A5"/>
    <mergeCell ref="A6:A10"/>
    <mergeCell ref="D4:D5"/>
    <mergeCell ref="E4:I4"/>
    <mergeCell ref="B11:B13"/>
    <mergeCell ref="A17:A20"/>
    <mergeCell ref="B17:B20"/>
    <mergeCell ref="A21:A23"/>
    <mergeCell ref="B21:B23"/>
    <mergeCell ref="B14:B16"/>
    <mergeCell ref="A14:A16"/>
    <mergeCell ref="A11:A13"/>
  </mergeCells>
  <phoneticPr fontId="0" type="noConversion"/>
  <pageMargins left="0.55118110236220474" right="0" top="0.51181102362204722" bottom="0.51181102362204722" header="0" footer="0"/>
  <pageSetup paperSize="9" scale="52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ГПприл.2-объемы</vt:lpstr>
      <vt:lpstr>'ГПприл.2-объемы'!Заголовки_для_печати</vt:lpstr>
      <vt:lpstr>'ГПприл.2-объемы'!Область_печати</vt:lpstr>
    </vt:vector>
  </TitlesOfParts>
  <Company>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2022-11-09T07:46:55Z</cp:lastPrinted>
  <dcterms:created xsi:type="dcterms:W3CDTF">2013-07-29T03:10:57Z</dcterms:created>
  <dcterms:modified xsi:type="dcterms:W3CDTF">2022-11-10T08:33:37Z</dcterms:modified>
</cp:coreProperties>
</file>