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ТЬ ПРОГРАММЫ\ред.69 11.11.2022\Актуальная версия ПРОЕКТ 2023\"/>
    </mc:Choice>
  </mc:AlternateContent>
  <xr:revisionPtr revIDLastSave="0" documentId="13_ncr:1_{3F9634AC-C94E-4291-8603-D524149969D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№ 3 к ГП (2)" sheetId="14" r:id="rId1"/>
  </sheets>
  <definedNames>
    <definedName name="_xlnm.Print_Titles" localSheetId="0">'Приложение № 3 к ГП (2)'!$5:$7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4" l="1"/>
  <c r="G16" i="14"/>
  <c r="H16" i="14"/>
  <c r="E16" i="14"/>
  <c r="E18" i="14"/>
  <c r="E19" i="14"/>
  <c r="F29" i="14"/>
  <c r="E30" i="14"/>
  <c r="E29" i="14"/>
  <c r="E10" i="14" l="1"/>
  <c r="E35" i="14" l="1"/>
  <c r="E23" i="14"/>
  <c r="E20" i="14"/>
  <c r="E15" i="14"/>
  <c r="E14" i="14"/>
  <c r="E13" i="14"/>
  <c r="F20" i="14"/>
  <c r="G20" i="14"/>
  <c r="F15" i="14"/>
  <c r="H14" i="14"/>
  <c r="H13" i="14"/>
  <c r="G14" i="14"/>
  <c r="G13" i="14"/>
  <c r="F14" i="14"/>
  <c r="H20" i="14"/>
  <c r="F23" i="14"/>
  <c r="F27" i="14"/>
  <c r="F13" i="14"/>
  <c r="F8" i="14" l="1"/>
  <c r="E27" i="14"/>
  <c r="E8" i="14" s="1"/>
  <c r="E12" i="14"/>
  <c r="I13" i="14"/>
  <c r="E11" i="14"/>
  <c r="F10" i="14"/>
  <c r="I26" i="14"/>
  <c r="F11" i="14"/>
  <c r="G10" i="14"/>
  <c r="G11" i="14"/>
  <c r="F12" i="14"/>
  <c r="G12" i="14"/>
  <c r="G15" i="14"/>
  <c r="G23" i="14"/>
  <c r="G27" i="14"/>
  <c r="G35" i="14"/>
  <c r="G8" i="14" l="1"/>
  <c r="H10" i="14"/>
  <c r="H12" i="14"/>
  <c r="H35" i="14"/>
  <c r="H27" i="14"/>
  <c r="H15" i="14" l="1"/>
  <c r="I15" i="14" s="1"/>
  <c r="I34" i="14"/>
  <c r="I33" i="14"/>
  <c r="I37" i="14"/>
  <c r="I35" i="14" s="1"/>
  <c r="I30" i="14"/>
  <c r="I29" i="14"/>
  <c r="I25" i="14"/>
  <c r="I22" i="14"/>
  <c r="I18" i="14"/>
  <c r="H23" i="14"/>
  <c r="I23" i="14" s="1"/>
  <c r="I14" i="14"/>
  <c r="I31" i="14"/>
  <c r="I12" i="14" l="1"/>
  <c r="I27" i="14"/>
  <c r="I20" i="14"/>
  <c r="I10" i="14"/>
  <c r="H11" i="14" l="1"/>
  <c r="H8" i="14" s="1"/>
  <c r="I19" i="14" l="1"/>
  <c r="I16" i="14" s="1"/>
  <c r="I11" i="14"/>
  <c r="I8" i="14" s="1"/>
</calcChain>
</file>

<file path=xl/sharedStrings.xml><?xml version="1.0" encoding="utf-8"?>
<sst xmlns="http://schemas.openxmlformats.org/spreadsheetml/2006/main" count="91" uniqueCount="38">
  <si>
    <t>ГРБС</t>
  </si>
  <si>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</si>
  <si>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</si>
  <si>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</si>
  <si>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Муниципальная программа</t>
  </si>
  <si>
    <t>Статус (муниципальная программа, подпрограмма)</t>
  </si>
  <si>
    <t>всего расходные обязательства  по подпрограмме</t>
  </si>
  <si>
    <t>806</t>
  </si>
  <si>
    <t>875</t>
  </si>
  <si>
    <t>856</t>
  </si>
  <si>
    <t xml:space="preserve">УМС Богучанского района </t>
  </si>
  <si>
    <t>863</t>
  </si>
  <si>
    <t>Управление образования администрации Богучанского района</t>
  </si>
  <si>
    <t>МКУ "Муниципальная служба Заказчика"</t>
  </si>
  <si>
    <t>830</t>
  </si>
  <si>
    <t>Х</t>
  </si>
  <si>
    <t xml:space="preserve">"Реформирование и модернизация жилищно-коммунального хозяйства и повышение энергетической эффективности" </t>
  </si>
  <si>
    <t>Администрация Богучанского района</t>
  </si>
  <si>
    <t xml:space="preserve">Приложение № 2
к муниципальной программе Богучанского района "Реформирование и модернизация жилищно-коммунального хозяйства и повышение энергетической эффективности" </t>
  </si>
  <si>
    <t>Распределение планируемых расходов за счет средств  бюджета по мероприятиям и подпрограммам  муниципальной программы</t>
  </si>
  <si>
    <t>Муниципальное казенное учреждение "Муниципальная пожарная часть № 1"</t>
  </si>
  <si>
    <t>880</t>
  </si>
  <si>
    <t>"Создание условий для безубыточной деятельности организаций жилищно-коммунального комплекса Богучанского района"</t>
  </si>
  <si>
    <t xml:space="preserve">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</si>
  <si>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 xml:space="preserve">"Энергосбережение и повышение энергетической эффективности на территории Богучанского района" </t>
  </si>
  <si>
    <t xml:space="preserve">"Реконструкция и капитальный ремонт объектов коммунальной инфраструктуры муниципального образования Богучанский район" 
</t>
  </si>
  <si>
    <t xml:space="preserve">"Обращение с отходами на территории Богучанского района" 
</t>
  </si>
  <si>
    <t>"&lt;Чистая вода&gt; на территории муниципального образования Богучанский район"</t>
  </si>
  <si>
    <t>Наименовние главного распорядителя бюджетных средств</t>
  </si>
  <si>
    <t>МКУ «Управление культуры, физической культуры, спорта и молодежной политики Богучанского района»</t>
  </si>
  <si>
    <t xml:space="preserve">Подпрограмма </t>
  </si>
  <si>
    <t>Оценка расходов (рублей), годы</t>
  </si>
  <si>
    <t xml:space="preserve"> очередной финансовый год 2022</t>
  </si>
  <si>
    <t xml:space="preserve"> очередной финансовый год 2023</t>
  </si>
  <si>
    <t>первый год планового периода 2024</t>
  </si>
  <si>
    <t>второй год планового периода  2025</t>
  </si>
  <si>
    <t>Итого на период 2022-2025гг.</t>
  </si>
  <si>
    <t>Приложение № 5  к постановлению администрации Богучанского района от __________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</si>
</sst>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2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1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zoomScale="90" zoomScaleNormal="90" zoomScaleSheetLayoutView="50" zoomScalePageLayoutView="50" workbookViewId="0">
      <selection activeCell="C8" sqref="C8"/>
    </sheetView>
  </sheetViews>
  <sheetFormatPr defaultColWidth="13.7109375" defaultRowHeight="45.6" customHeight="1" x14ac:dyDescent="0.2"/>
  <cols>
    <col min="1" max="1" width="15" style="6" customWidth="1"/>
    <col min="2" max="2" width="18.7109375" style="1" customWidth="1"/>
    <col min="3" max="3" width="50" style="1" customWidth="1"/>
    <col min="4" max="4" width="10.28515625" style="1" customWidth="1"/>
    <col min="5" max="5" width="15.5703125" style="6" customWidth="1"/>
    <col min="6" max="7" width="15.85546875" style="6" bestFit="1" customWidth="1"/>
    <col min="8" max="8" width="13.7109375" style="6"/>
    <col min="9" max="9" width="16.28515625" style="6" customWidth="1"/>
    <col min="10" max="16384" width="13.7109375" style="1"/>
  </cols>
  <sheetData>
    <row r="1" spans="1:9" ht="34.15" customHeight="1" x14ac:dyDescent="0.2">
      <c r="F1" s="19" t="s">
        <v>37</v>
      </c>
      <c r="G1" s="19"/>
      <c r="H1" s="19"/>
      <c r="I1" s="19"/>
    </row>
    <row r="2" spans="1:9" ht="60" customHeight="1" x14ac:dyDescent="0.2">
      <c r="E2" s="2"/>
      <c r="F2" s="19" t="s">
        <v>18</v>
      </c>
      <c r="G2" s="19"/>
      <c r="H2" s="19"/>
      <c r="I2" s="19"/>
    </row>
    <row r="3" spans="1:9" ht="27.6" customHeight="1" x14ac:dyDescent="0.2">
      <c r="A3" s="28" t="s">
        <v>19</v>
      </c>
      <c r="B3" s="28"/>
      <c r="C3" s="28"/>
      <c r="D3" s="28"/>
      <c r="E3" s="28"/>
      <c r="F3" s="28"/>
      <c r="G3" s="28"/>
      <c r="H3" s="28"/>
      <c r="I3" s="28"/>
    </row>
    <row r="4" spans="1:9" ht="15" customHeight="1" x14ac:dyDescent="0.2">
      <c r="A4" s="12"/>
      <c r="B4" s="2"/>
      <c r="C4" s="2"/>
      <c r="D4" s="10"/>
      <c r="E4" s="17"/>
      <c r="F4" s="16"/>
      <c r="G4" s="16"/>
      <c r="H4" s="16"/>
      <c r="I4" s="16"/>
    </row>
    <row r="5" spans="1:9" ht="18.75" customHeight="1" x14ac:dyDescent="0.2">
      <c r="A5" s="20" t="s">
        <v>5</v>
      </c>
      <c r="B5" s="29" t="s">
        <v>1</v>
      </c>
      <c r="C5" s="30" t="s">
        <v>28</v>
      </c>
      <c r="D5" s="33" t="s">
        <v>0</v>
      </c>
      <c r="E5" s="32" t="s">
        <v>31</v>
      </c>
      <c r="F5" s="32"/>
      <c r="G5" s="32"/>
      <c r="H5" s="32"/>
      <c r="I5" s="32"/>
    </row>
    <row r="6" spans="1:9" ht="45.6" customHeight="1" x14ac:dyDescent="0.2">
      <c r="A6" s="20"/>
      <c r="B6" s="29"/>
      <c r="C6" s="31"/>
      <c r="D6" s="34"/>
      <c r="E6" s="15" t="s">
        <v>32</v>
      </c>
      <c r="F6" s="15" t="s">
        <v>33</v>
      </c>
      <c r="G6" s="15" t="s">
        <v>34</v>
      </c>
      <c r="H6" s="15" t="s">
        <v>35</v>
      </c>
      <c r="I6" s="15" t="s">
        <v>36</v>
      </c>
    </row>
    <row r="7" spans="1:9" ht="12.75" x14ac:dyDescent="0.2">
      <c r="A7" s="11">
        <v>1</v>
      </c>
      <c r="B7" s="9">
        <v>2</v>
      </c>
      <c r="C7" s="9">
        <v>3</v>
      </c>
      <c r="D7" s="9">
        <v>4</v>
      </c>
      <c r="E7" s="15">
        <v>6</v>
      </c>
      <c r="F7" s="15">
        <v>6</v>
      </c>
      <c r="G7" s="15">
        <v>7</v>
      </c>
      <c r="H7" s="15">
        <v>8</v>
      </c>
      <c r="I7" s="15">
        <v>9</v>
      </c>
    </row>
    <row r="8" spans="1:9" ht="12.75" x14ac:dyDescent="0.2">
      <c r="A8" s="20" t="s">
        <v>4</v>
      </c>
      <c r="B8" s="21" t="s">
        <v>16</v>
      </c>
      <c r="C8" s="8" t="s">
        <v>3</v>
      </c>
      <c r="D8" s="3" t="s">
        <v>15</v>
      </c>
      <c r="E8" s="4">
        <f>E16+E20+E23+E27+E35</f>
        <v>457450077.89999998</v>
      </c>
      <c r="F8" s="4">
        <f>F16+F20+F23+F27+F35</f>
        <v>255445980</v>
      </c>
      <c r="G8" s="4">
        <f>G16+G20+G23+G27+G35</f>
        <v>244245980</v>
      </c>
      <c r="H8" s="4">
        <f>SUM(H10:H15)</f>
        <v>244245980</v>
      </c>
      <c r="I8" s="4">
        <f>SUM(I10:I15)</f>
        <v>1201388017.8999999</v>
      </c>
    </row>
    <row r="9" spans="1:9" ht="15.75" customHeight="1" x14ac:dyDescent="0.2">
      <c r="A9" s="20"/>
      <c r="B9" s="21"/>
      <c r="C9" s="8" t="s">
        <v>2</v>
      </c>
      <c r="D9" s="3"/>
      <c r="E9" s="4"/>
      <c r="F9" s="4"/>
      <c r="G9" s="4"/>
      <c r="H9" s="4"/>
      <c r="I9" s="4"/>
    </row>
    <row r="10" spans="1:9" ht="12.75" x14ac:dyDescent="0.2">
      <c r="A10" s="20"/>
      <c r="B10" s="21"/>
      <c r="C10" s="8" t="s">
        <v>17</v>
      </c>
      <c r="D10" s="3">
        <v>806</v>
      </c>
      <c r="E10" s="4">
        <f>E18</f>
        <v>234776042</v>
      </c>
      <c r="F10" s="4">
        <f>F18</f>
        <v>242717090</v>
      </c>
      <c r="G10" s="4">
        <f t="shared" ref="G10:H10" si="0">G18</f>
        <v>242717090</v>
      </c>
      <c r="H10" s="4">
        <f t="shared" si="0"/>
        <v>242717090</v>
      </c>
      <c r="I10" s="4">
        <f>E10+F10+G10+H10</f>
        <v>962927312</v>
      </c>
    </row>
    <row r="11" spans="1:9" ht="25.5" x14ac:dyDescent="0.2">
      <c r="A11" s="20"/>
      <c r="B11" s="21"/>
      <c r="C11" s="8" t="s">
        <v>20</v>
      </c>
      <c r="D11" s="3" t="s">
        <v>21</v>
      </c>
      <c r="E11" s="4">
        <f t="shared" ref="E11" si="1">E19</f>
        <v>3254556.63</v>
      </c>
      <c r="F11" s="4">
        <f>F19</f>
        <v>0</v>
      </c>
      <c r="G11" s="4">
        <f t="shared" ref="G11:H11" si="2">G19</f>
        <v>0</v>
      </c>
      <c r="H11" s="4">
        <f t="shared" si="2"/>
        <v>0</v>
      </c>
      <c r="I11" s="4">
        <f>E11+F11+G11+H11</f>
        <v>3254556.63</v>
      </c>
    </row>
    <row r="12" spans="1:9" ht="18.75" customHeight="1" x14ac:dyDescent="0.2">
      <c r="A12" s="20"/>
      <c r="B12" s="21"/>
      <c r="C12" s="8" t="s">
        <v>13</v>
      </c>
      <c r="D12" s="3" t="s">
        <v>14</v>
      </c>
      <c r="E12" s="4">
        <f>E29+E37</f>
        <v>214157088.39999998</v>
      </c>
      <c r="F12" s="4">
        <f>F29+F37</f>
        <v>10000000</v>
      </c>
      <c r="G12" s="4">
        <f t="shared" ref="G12:H12" si="3">G29+G37</f>
        <v>0</v>
      </c>
      <c r="H12" s="4">
        <f t="shared" si="3"/>
        <v>0</v>
      </c>
      <c r="I12" s="4">
        <f>I29+I37</f>
        <v>224157088.39999998</v>
      </c>
    </row>
    <row r="13" spans="1:9" ht="25.5" x14ac:dyDescent="0.2">
      <c r="A13" s="20"/>
      <c r="B13" s="21"/>
      <c r="C13" s="8" t="s">
        <v>12</v>
      </c>
      <c r="D13" s="3" t="s">
        <v>8</v>
      </c>
      <c r="E13" s="4">
        <f>E25</f>
        <v>2400000</v>
      </c>
      <c r="F13" s="4">
        <f>F25</f>
        <v>1200000</v>
      </c>
      <c r="G13" s="4">
        <f>G25</f>
        <v>600000</v>
      </c>
      <c r="H13" s="4">
        <f>H25</f>
        <v>600000</v>
      </c>
      <c r="I13" s="4">
        <f>E13+F13+G13+H13</f>
        <v>4800000</v>
      </c>
    </row>
    <row r="14" spans="1:9" ht="25.5" x14ac:dyDescent="0.2">
      <c r="A14" s="20"/>
      <c r="B14" s="21"/>
      <c r="C14" s="8" t="s">
        <v>29</v>
      </c>
      <c r="D14" s="3" t="s">
        <v>9</v>
      </c>
      <c r="E14" s="4">
        <f>E26</f>
        <v>0</v>
      </c>
      <c r="F14" s="4">
        <f>F26</f>
        <v>1200000</v>
      </c>
      <c r="G14" s="4">
        <f t="shared" ref="G14" si="4">G26</f>
        <v>600000</v>
      </c>
      <c r="H14" s="4">
        <f>H26</f>
        <v>600000</v>
      </c>
      <c r="I14" s="4">
        <f t="shared" ref="I14" si="5">E14+F14+G14+H14</f>
        <v>2400000</v>
      </c>
    </row>
    <row r="15" spans="1:9" ht="18" customHeight="1" x14ac:dyDescent="0.2">
      <c r="A15" s="20"/>
      <c r="B15" s="21"/>
      <c r="C15" s="8" t="s">
        <v>10</v>
      </c>
      <c r="D15" s="3" t="s">
        <v>11</v>
      </c>
      <c r="E15" s="4">
        <f>E22+E30</f>
        <v>2862390.87</v>
      </c>
      <c r="F15" s="4">
        <f>F22+F30</f>
        <v>328890</v>
      </c>
      <c r="G15" s="4">
        <f t="shared" ref="G15:H15" si="6">G22</f>
        <v>328890</v>
      </c>
      <c r="H15" s="4">
        <f t="shared" si="6"/>
        <v>328890</v>
      </c>
      <c r="I15" s="4">
        <f>E15+F15+G15+H15</f>
        <v>3849060.87</v>
      </c>
    </row>
    <row r="16" spans="1:9" ht="23.45" customHeight="1" x14ac:dyDescent="0.2">
      <c r="A16" s="22" t="s">
        <v>30</v>
      </c>
      <c r="B16" s="25" t="s">
        <v>22</v>
      </c>
      <c r="C16" s="8" t="s">
        <v>6</v>
      </c>
      <c r="D16" s="3" t="s">
        <v>15</v>
      </c>
      <c r="E16" s="4">
        <f>E18+E19</f>
        <v>238030598.63</v>
      </c>
      <c r="F16" s="4">
        <f t="shared" ref="F16:I16" si="7">F18+F19</f>
        <v>242717090</v>
      </c>
      <c r="G16" s="4">
        <f t="shared" si="7"/>
        <v>242717090</v>
      </c>
      <c r="H16" s="4">
        <f t="shared" si="7"/>
        <v>242717090</v>
      </c>
      <c r="I16" s="4">
        <f t="shared" si="7"/>
        <v>966181868.63</v>
      </c>
    </row>
    <row r="17" spans="1:9" ht="17.45" customHeight="1" x14ac:dyDescent="0.2">
      <c r="A17" s="23"/>
      <c r="B17" s="26"/>
      <c r="C17" s="8" t="s">
        <v>2</v>
      </c>
      <c r="D17" s="3"/>
      <c r="E17" s="4"/>
      <c r="F17" s="4"/>
      <c r="G17" s="4"/>
      <c r="H17" s="4"/>
      <c r="I17" s="4"/>
    </row>
    <row r="18" spans="1:9" ht="23.45" customHeight="1" x14ac:dyDescent="0.2">
      <c r="A18" s="23"/>
      <c r="B18" s="26"/>
      <c r="C18" s="8" t="s">
        <v>17</v>
      </c>
      <c r="D18" s="3" t="s">
        <v>7</v>
      </c>
      <c r="E18" s="4">
        <f>801142+1531700+2000000+211790900+18652300</f>
        <v>234776042</v>
      </c>
      <c r="F18" s="4">
        <v>242717090</v>
      </c>
      <c r="G18" s="4">
        <v>242717090</v>
      </c>
      <c r="H18" s="4">
        <v>242717090</v>
      </c>
      <c r="I18" s="4">
        <f>E18+F18+G18+H18</f>
        <v>962927312</v>
      </c>
    </row>
    <row r="19" spans="1:9" ht="33" customHeight="1" x14ac:dyDescent="0.2">
      <c r="A19" s="24"/>
      <c r="B19" s="27"/>
      <c r="C19" s="8" t="s">
        <v>20</v>
      </c>
      <c r="D19" s="3" t="s">
        <v>21</v>
      </c>
      <c r="E19" s="4">
        <f>2909357.61+181756.37+163442.65</f>
        <v>3254556.63</v>
      </c>
      <c r="F19" s="4">
        <v>0</v>
      </c>
      <c r="G19" s="4">
        <v>0</v>
      </c>
      <c r="H19" s="4">
        <v>0</v>
      </c>
      <c r="I19" s="4">
        <f>E19+F19+G19+H19</f>
        <v>3254556.63</v>
      </c>
    </row>
    <row r="20" spans="1:9" ht="37.9" customHeight="1" x14ac:dyDescent="0.2">
      <c r="A20" s="20" t="s">
        <v>30</v>
      </c>
      <c r="B20" s="21" t="s">
        <v>23</v>
      </c>
      <c r="C20" s="8" t="s">
        <v>6</v>
      </c>
      <c r="D20" s="3" t="s">
        <v>15</v>
      </c>
      <c r="E20" s="4">
        <f>E22</f>
        <v>628030.87</v>
      </c>
      <c r="F20" s="4">
        <f>F22</f>
        <v>328890</v>
      </c>
      <c r="G20" s="4">
        <f>G22</f>
        <v>328890</v>
      </c>
      <c r="H20" s="4">
        <f t="shared" ref="H20" si="8">H22</f>
        <v>328890</v>
      </c>
      <c r="I20" s="4">
        <f>E20+F20+G20+H20</f>
        <v>1614700.87</v>
      </c>
    </row>
    <row r="21" spans="1:9" ht="19.5" customHeight="1" x14ac:dyDescent="0.2">
      <c r="A21" s="20"/>
      <c r="B21" s="21"/>
      <c r="C21" s="8" t="s">
        <v>2</v>
      </c>
      <c r="D21" s="3"/>
      <c r="E21" s="4"/>
      <c r="F21" s="4"/>
      <c r="G21" s="4"/>
      <c r="H21" s="4"/>
      <c r="I21" s="4"/>
    </row>
    <row r="22" spans="1:9" ht="59.25" customHeight="1" x14ac:dyDescent="0.2">
      <c r="A22" s="20"/>
      <c r="B22" s="21"/>
      <c r="C22" s="8" t="s">
        <v>10</v>
      </c>
      <c r="D22" s="3" t="s">
        <v>11</v>
      </c>
      <c r="E22" s="4">
        <v>628030.87</v>
      </c>
      <c r="F22" s="4">
        <v>328890</v>
      </c>
      <c r="G22" s="4">
        <v>328890</v>
      </c>
      <c r="H22" s="4">
        <v>328890</v>
      </c>
      <c r="I22" s="4">
        <f>E22+F22+G22+H22</f>
        <v>1614700.87</v>
      </c>
    </row>
    <row r="23" spans="1:9" ht="24" customHeight="1" x14ac:dyDescent="0.2">
      <c r="A23" s="20" t="s">
        <v>30</v>
      </c>
      <c r="B23" s="21" t="s">
        <v>24</v>
      </c>
      <c r="C23" s="8" t="s">
        <v>6</v>
      </c>
      <c r="D23" s="3" t="s">
        <v>15</v>
      </c>
      <c r="E23" s="4">
        <f>SUM(E25:E26)</f>
        <v>2400000</v>
      </c>
      <c r="F23" s="4">
        <f>SUM(F25:F26)</f>
        <v>2400000</v>
      </c>
      <c r="G23" s="4">
        <f>SUM(G25:G26)</f>
        <v>1200000</v>
      </c>
      <c r="H23" s="4">
        <f>SUM(H25:H26)</f>
        <v>1200000</v>
      </c>
      <c r="I23" s="4">
        <f>E23+F23+G23+H23</f>
        <v>7200000</v>
      </c>
    </row>
    <row r="24" spans="1:9" ht="23.25" customHeight="1" x14ac:dyDescent="0.2">
      <c r="A24" s="20"/>
      <c r="B24" s="21"/>
      <c r="C24" s="8" t="s">
        <v>2</v>
      </c>
      <c r="D24" s="3"/>
      <c r="E24" s="4"/>
      <c r="F24" s="4"/>
      <c r="G24" s="4"/>
      <c r="H24" s="4"/>
      <c r="I24" s="4"/>
    </row>
    <row r="25" spans="1:9" ht="30" customHeight="1" x14ac:dyDescent="0.2">
      <c r="A25" s="20"/>
      <c r="B25" s="21"/>
      <c r="C25" s="8" t="s">
        <v>12</v>
      </c>
      <c r="D25" s="3" t="s">
        <v>8</v>
      </c>
      <c r="E25" s="4">
        <v>2400000</v>
      </c>
      <c r="F25" s="4">
        <v>1200000</v>
      </c>
      <c r="G25" s="4">
        <v>600000</v>
      </c>
      <c r="H25" s="4">
        <v>600000</v>
      </c>
      <c r="I25" s="4">
        <f>E25+F25+G25+H25</f>
        <v>4800000</v>
      </c>
    </row>
    <row r="26" spans="1:9" ht="35.25" customHeight="1" x14ac:dyDescent="0.2">
      <c r="A26" s="20"/>
      <c r="B26" s="21"/>
      <c r="C26" s="14" t="s">
        <v>29</v>
      </c>
      <c r="D26" s="3" t="s">
        <v>9</v>
      </c>
      <c r="E26" s="4">
        <v>0</v>
      </c>
      <c r="F26" s="4">
        <v>1200000</v>
      </c>
      <c r="G26" s="4">
        <v>600000</v>
      </c>
      <c r="H26" s="4">
        <v>600000</v>
      </c>
      <c r="I26" s="4">
        <f>E26+F26+G26+H26</f>
        <v>2400000</v>
      </c>
    </row>
    <row r="27" spans="1:9" ht="27.6" customHeight="1" x14ac:dyDescent="0.2">
      <c r="A27" s="20" t="s">
        <v>30</v>
      </c>
      <c r="B27" s="21" t="s">
        <v>25</v>
      </c>
      <c r="C27" s="18" t="s">
        <v>6</v>
      </c>
      <c r="D27" s="3" t="s">
        <v>15</v>
      </c>
      <c r="E27" s="4">
        <f>E29+E30</f>
        <v>204291448.39999998</v>
      </c>
      <c r="F27" s="4">
        <f>F29+F30</f>
        <v>10000000</v>
      </c>
      <c r="G27" s="4">
        <f t="shared" ref="G27:I27" si="9">G29+G30</f>
        <v>0</v>
      </c>
      <c r="H27" s="4">
        <f t="shared" si="9"/>
        <v>0</v>
      </c>
      <c r="I27" s="4">
        <f t="shared" si="9"/>
        <v>214291448.39999998</v>
      </c>
    </row>
    <row r="28" spans="1:9" ht="27.6" customHeight="1" x14ac:dyDescent="0.2">
      <c r="A28" s="20"/>
      <c r="B28" s="21"/>
      <c r="C28" s="18" t="s">
        <v>2</v>
      </c>
      <c r="D28" s="3"/>
      <c r="E28" s="4"/>
      <c r="F28" s="4"/>
      <c r="G28" s="4"/>
      <c r="H28" s="4"/>
      <c r="I28" s="4"/>
    </row>
    <row r="29" spans="1:9" ht="27.6" customHeight="1" x14ac:dyDescent="0.2">
      <c r="A29" s="20"/>
      <c r="B29" s="21"/>
      <c r="C29" s="18" t="s">
        <v>13</v>
      </c>
      <c r="D29" s="3" t="s">
        <v>14</v>
      </c>
      <c r="E29" s="4">
        <f>10768560.32+186556.88+6150000+184951971.2</f>
        <v>202057088.39999998</v>
      </c>
      <c r="F29" s="4">
        <f>10000000</f>
        <v>10000000</v>
      </c>
      <c r="G29" s="4">
        <v>0</v>
      </c>
      <c r="H29" s="4">
        <v>0</v>
      </c>
      <c r="I29" s="4">
        <f>E29+F29+G29+H29</f>
        <v>212057088.39999998</v>
      </c>
    </row>
    <row r="30" spans="1:9" ht="42" customHeight="1" x14ac:dyDescent="0.2">
      <c r="A30" s="20"/>
      <c r="B30" s="21"/>
      <c r="C30" s="18" t="s">
        <v>10</v>
      </c>
      <c r="D30" s="3" t="s">
        <v>11</v>
      </c>
      <c r="E30" s="4">
        <f>2234360</f>
        <v>2234360</v>
      </c>
      <c r="F30" s="4">
        <v>0</v>
      </c>
      <c r="G30" s="4">
        <v>0</v>
      </c>
      <c r="H30" s="4">
        <v>0</v>
      </c>
      <c r="I30" s="4">
        <f>E30+F30+G30+H30</f>
        <v>2234360</v>
      </c>
    </row>
    <row r="31" spans="1:9" ht="18" customHeight="1" x14ac:dyDescent="0.2">
      <c r="A31" s="20" t="s">
        <v>30</v>
      </c>
      <c r="B31" s="21" t="s">
        <v>26</v>
      </c>
      <c r="C31" s="18" t="s">
        <v>6</v>
      </c>
      <c r="D31" s="3" t="s">
        <v>15</v>
      </c>
      <c r="E31" s="4" t="s">
        <v>15</v>
      </c>
      <c r="F31" s="4" t="s">
        <v>15</v>
      </c>
      <c r="G31" s="4" t="s">
        <v>15</v>
      </c>
      <c r="H31" s="4" t="s">
        <v>15</v>
      </c>
      <c r="I31" s="4" t="str">
        <f>E31</f>
        <v>Х</v>
      </c>
    </row>
    <row r="32" spans="1:9" ht="17.25" customHeight="1" x14ac:dyDescent="0.2">
      <c r="A32" s="20"/>
      <c r="B32" s="21"/>
      <c r="C32" s="18" t="s">
        <v>2</v>
      </c>
      <c r="D32" s="3"/>
      <c r="E32" s="4"/>
      <c r="F32" s="4"/>
      <c r="G32" s="4"/>
      <c r="H32" s="4"/>
      <c r="I32" s="4"/>
    </row>
    <row r="33" spans="1:9" ht="18" customHeight="1" x14ac:dyDescent="0.2">
      <c r="A33" s="20"/>
      <c r="B33" s="21"/>
      <c r="C33" s="18" t="s">
        <v>13</v>
      </c>
      <c r="D33" s="3" t="s">
        <v>14</v>
      </c>
      <c r="E33" s="4" t="s">
        <v>15</v>
      </c>
      <c r="F33" s="4" t="s">
        <v>15</v>
      </c>
      <c r="G33" s="4" t="s">
        <v>15</v>
      </c>
      <c r="H33" s="4" t="s">
        <v>15</v>
      </c>
      <c r="I33" s="4" t="str">
        <f>E33</f>
        <v>Х</v>
      </c>
    </row>
    <row r="34" spans="1:9" ht="25.5" customHeight="1" x14ac:dyDescent="0.2">
      <c r="A34" s="20"/>
      <c r="B34" s="21"/>
      <c r="C34" s="18" t="s">
        <v>17</v>
      </c>
      <c r="D34" s="3" t="s">
        <v>7</v>
      </c>
      <c r="E34" s="4" t="s">
        <v>15</v>
      </c>
      <c r="F34" s="4" t="s">
        <v>15</v>
      </c>
      <c r="G34" s="4" t="s">
        <v>15</v>
      </c>
      <c r="H34" s="4" t="s">
        <v>15</v>
      </c>
      <c r="I34" s="4" t="str">
        <f>E34</f>
        <v>Х</v>
      </c>
    </row>
    <row r="35" spans="1:9" ht="23.45" customHeight="1" x14ac:dyDescent="0.2">
      <c r="A35" s="20" t="s">
        <v>30</v>
      </c>
      <c r="B35" s="21" t="s">
        <v>27</v>
      </c>
      <c r="C35" s="18" t="s">
        <v>6</v>
      </c>
      <c r="D35" s="3" t="s">
        <v>15</v>
      </c>
      <c r="E35" s="4">
        <f t="shared" ref="E35" si="10">E37</f>
        <v>12100000</v>
      </c>
      <c r="F35" s="4">
        <v>0</v>
      </c>
      <c r="G35" s="4">
        <f t="shared" ref="G35:H35" si="11">G37</f>
        <v>0</v>
      </c>
      <c r="H35" s="4">
        <f t="shared" si="11"/>
        <v>0</v>
      </c>
      <c r="I35" s="4">
        <f>I37</f>
        <v>12100000</v>
      </c>
    </row>
    <row r="36" spans="1:9" ht="23.45" customHeight="1" x14ac:dyDescent="0.2">
      <c r="A36" s="20"/>
      <c r="B36" s="21"/>
      <c r="C36" s="18" t="s">
        <v>2</v>
      </c>
      <c r="D36" s="3"/>
      <c r="E36" s="4"/>
      <c r="F36" s="4"/>
      <c r="G36" s="4"/>
      <c r="H36" s="4"/>
      <c r="I36" s="4"/>
    </row>
    <row r="37" spans="1:9" ht="23.45" customHeight="1" x14ac:dyDescent="0.2">
      <c r="A37" s="20"/>
      <c r="B37" s="21"/>
      <c r="C37" s="18" t="s">
        <v>13</v>
      </c>
      <c r="D37" s="3" t="s">
        <v>14</v>
      </c>
      <c r="E37" s="4">
        <v>12100000</v>
      </c>
      <c r="F37" s="4">
        <v>0</v>
      </c>
      <c r="G37" s="4">
        <v>0</v>
      </c>
      <c r="H37" s="4">
        <v>0</v>
      </c>
      <c r="I37" s="4">
        <f>E37+F37+G37+H37</f>
        <v>12100000</v>
      </c>
    </row>
    <row r="38" spans="1:9" ht="45.6" customHeight="1" x14ac:dyDescent="0.2">
      <c r="F38" s="5"/>
      <c r="G38" s="13"/>
    </row>
    <row r="39" spans="1:9" ht="45.6" customHeight="1" x14ac:dyDescent="0.2">
      <c r="E39" s="13"/>
      <c r="F39" s="13"/>
      <c r="G39" s="5"/>
    </row>
    <row r="40" spans="1:9" ht="45.6" customHeight="1" x14ac:dyDescent="0.2">
      <c r="E40" s="13"/>
      <c r="F40" s="7"/>
      <c r="G40" s="7"/>
    </row>
    <row r="44" spans="1:9" ht="45.6" customHeight="1" x14ac:dyDescent="0.2">
      <c r="E44" s="5"/>
    </row>
    <row r="45" spans="1:9" ht="45.6" customHeight="1" x14ac:dyDescent="0.2">
      <c r="E45" s="7"/>
    </row>
  </sheetData>
  <mergeCells count="22">
    <mergeCell ref="A31:A34"/>
    <mergeCell ref="B31:B34"/>
    <mergeCell ref="A35:A37"/>
    <mergeCell ref="B35:B37"/>
    <mergeCell ref="A20:A22"/>
    <mergeCell ref="B20:B22"/>
    <mergeCell ref="A23:A26"/>
    <mergeCell ref="B23:B26"/>
    <mergeCell ref="A27:A30"/>
    <mergeCell ref="B27:B30"/>
    <mergeCell ref="F1:I1"/>
    <mergeCell ref="F2:I2"/>
    <mergeCell ref="A8:A15"/>
    <mergeCell ref="B8:B15"/>
    <mergeCell ref="A16:A19"/>
    <mergeCell ref="B16:B19"/>
    <mergeCell ref="A3:I3"/>
    <mergeCell ref="A5:A6"/>
    <mergeCell ref="B5:B6"/>
    <mergeCell ref="C5:C6"/>
    <mergeCell ref="E5:I5"/>
    <mergeCell ref="D5:D6"/>
  </mergeCells>
  <pageMargins left="0.59055118110236227" right="0.19685039370078741" top="0.70866141732283472" bottom="0.47244094488188981" header="0.31496062992125984" footer="0.23622047244094491"/>
  <pageSetup paperSize="9" scale="80" fitToHeight="2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к ГП (2)</vt:lpstr>
      <vt:lpstr>'Приложение № 3 к ГП (2)'!Заголовки_для_печати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2022-11-13T11:25:01Z</cp:lastPrinted>
  <dcterms:created xsi:type="dcterms:W3CDTF">2007-07-17T01:27:34Z</dcterms:created>
  <dcterms:modified xsi:type="dcterms:W3CDTF">2022-11-13T11:25:09Z</dcterms:modified>
</cp:coreProperties>
</file>