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Мои документы\МП Транспорт 2014-2024гг\МП Транспорт, дороги  2014-2024гг\ред. 52 от\Актуальная версия\Прил. 5 к МП ПП Дороги\"/>
    </mc:Choice>
  </mc:AlternateContent>
  <xr:revisionPtr revIDLastSave="0" documentId="13_ncr:1_{99B8D07B-1A1A-4B71-A39D-0590BC44B758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приложение 2 " sheetId="13" r:id="rId1"/>
  </sheets>
  <definedNames>
    <definedName name="_xlnm.Print_Titles" localSheetId="0">'приложение 2 '!$5:$7</definedName>
    <definedName name="_xlnm.Print_Area" localSheetId="0">'приложение 2 '!$A$1:$K$19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" i="13" l="1"/>
  <c r="H19" i="13" s="1"/>
  <c r="I18" i="13"/>
  <c r="G18" i="13"/>
  <c r="F18" i="13"/>
  <c r="J13" i="13"/>
  <c r="G16" i="13"/>
  <c r="J12" i="13"/>
  <c r="G19" i="13" l="1"/>
  <c r="I11" i="13" l="1"/>
  <c r="H11" i="13"/>
  <c r="G11" i="13"/>
  <c r="J15" i="13"/>
  <c r="I16" i="13" l="1"/>
  <c r="H16" i="13"/>
  <c r="J14" i="13"/>
  <c r="F16" i="13"/>
  <c r="I10" i="13" l="1"/>
  <c r="G10" i="13"/>
  <c r="F11" i="13"/>
  <c r="F10" i="13" s="1"/>
  <c r="J18" i="13"/>
  <c r="F19" i="13"/>
  <c r="H10" i="13"/>
  <c r="J16" i="13"/>
  <c r="I19" i="13"/>
  <c r="J10" i="13" l="1"/>
  <c r="J19" i="13"/>
  <c r="J11" i="13"/>
  <c r="L11" i="13" l="1"/>
</calcChain>
</file>

<file path=xl/sharedStrings.xml><?xml version="1.0" encoding="utf-8"?>
<sst xmlns="http://schemas.openxmlformats.org/spreadsheetml/2006/main" count="38" uniqueCount="34">
  <si>
    <t>ГРБС</t>
  </si>
  <si>
    <t>Код бюджетной классификации</t>
  </si>
  <si>
    <t>РзПр</t>
  </si>
  <si>
    <t>ЦСР</t>
  </si>
  <si>
    <t>Итого на период</t>
  </si>
  <si>
    <t>Цель. Обеспечение сохранности, модернизация и развитие сети автомобильных дорог района</t>
  </si>
  <si>
    <t>Задача 1. Ремонт, капитальный ремонт и содержание автомобильных дорог общего пользования местного значения городских округов, городских и сельских поселений</t>
  </si>
  <si>
    <t>Наименование программы, подпрограммы</t>
  </si>
  <si>
    <t>в том числе:</t>
  </si>
  <si>
    <t>средства краевого бюджета</t>
  </si>
  <si>
    <t>средства районного бюджета</t>
  </si>
  <si>
    <t>Финансовое управление администрации Богучанского района</t>
  </si>
  <si>
    <t>0409</t>
  </si>
  <si>
    <t>Ожидаемый результат от реализации подпрограммного мероприятия                  
(в натуральном выражении)</t>
  </si>
  <si>
    <t>Муниципальная программа Богучанского района "Развитие транспортной системы Богучанского района"</t>
  </si>
  <si>
    <t>0910080000</t>
  </si>
  <si>
    <t>Администрация Богучанского района</t>
  </si>
  <si>
    <t>Итого по подпрограмме:</t>
  </si>
  <si>
    <t>Приложение № 2
к подпрограмме "Дороги Богучанского района"</t>
  </si>
  <si>
    <t xml:space="preserve">Подпрограмма "Дороги Богучанского района" </t>
  </si>
  <si>
    <t>Перечень мероприятий подпрограммы с указанием объема средств на их реализацию и ожидаемых результатов</t>
  </si>
  <si>
    <t>09100S5090</t>
  </si>
  <si>
    <t>Расходы по годам реализации подпрограммы (рублей)</t>
  </si>
  <si>
    <t>09100Ч0030</t>
  </si>
  <si>
    <t>0910075080</t>
  </si>
  <si>
    <t>Текущий финансовый год 2022</t>
  </si>
  <si>
    <t>Очередной финансоввй год 2023</t>
  </si>
  <si>
    <t>Первый год планового периода 2024</t>
  </si>
  <si>
    <t>Второй год планового периода 2025</t>
  </si>
  <si>
    <t xml:space="preserve">1.1. Иные межбюджетные трансферты бюджетам муниципальных образований на содержание автомобильных дорог общего пользования местного значения </t>
  </si>
  <si>
    <t>1.2. Средства районного бюджета на содержание автомобильных дорог общего пользования местного значения (межселенного значения)</t>
  </si>
  <si>
    <t>1.3. Расходы на капитальный ремонт и ремонт автомобильных дорог общего пользования местного значения</t>
  </si>
  <si>
    <t>Содержание  дороги в удовлетворительном состоянии, в т.ч.                                                                                                                                                                                                                                                                                                                                                                               2022-2025г - 38,6 км ежегодно (предварительно)</t>
  </si>
  <si>
    <t>Капитальный ремонт  и ремонт дороги, в т.ч.: 2022г-0 км, 2023г - 2024г -4,3 км ежегодно (предварительно)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</si>
</sst>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</font>
    <font>
      <sz val="8"/>
      <name val="Calibri"/>
      <family val="2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Calibri"/>
      <family val="2"/>
      <charset val="204"/>
    </font>
    <font>
      <b/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8">
    <xf numFmtId="0" fontId="0" fillId="0" borderId="0" xfId="0"/>
    <xf numFmtId="164" fontId="4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164" fontId="5" fillId="0" borderId="0" xfId="0" applyNumberFormat="1" applyFont="1" applyFill="1" applyAlignment="1">
      <alignment vertical="center"/>
    </xf>
    <xf numFmtId="0" fontId="5" fillId="0" borderId="0" xfId="0" applyFont="1" applyFill="1"/>
    <xf numFmtId="0" fontId="8" fillId="0" borderId="0" xfId="0" applyFont="1" applyFill="1"/>
    <xf numFmtId="0" fontId="4" fillId="0" borderId="0" xfId="0" applyFont="1" applyFill="1" applyAlignment="1">
      <alignment horizontal="center" vertical="center"/>
    </xf>
    <xf numFmtId="0" fontId="4" fillId="0" borderId="0" xfId="0" applyFont="1" applyFill="1"/>
    <xf numFmtId="0" fontId="4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/>
    <xf numFmtId="0" fontId="9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164" fontId="9" fillId="0" borderId="0" xfId="0" applyNumberFormat="1" applyFont="1" applyFill="1"/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6" fillId="0" borderId="0" xfId="0" applyNumberFormat="1" applyFont="1" applyFill="1" applyAlignment="1">
      <alignment horizontal="left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164" fontId="4" fillId="0" borderId="4" xfId="0" applyNumberFormat="1" applyFont="1" applyFill="1" applyBorder="1" applyAlignment="1">
      <alignment horizontal="center" vertical="center" wrapText="1"/>
    </xf>
    <xf numFmtId="164" fontId="4" fillId="0" borderId="5" xfId="0" applyNumberFormat="1" applyFont="1" applyFill="1" applyBorder="1" applyAlignment="1">
      <alignment horizontal="center" vertical="center" wrapText="1"/>
    </xf>
    <xf numFmtId="164" fontId="4" fillId="0" borderId="7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/>
    </xf>
    <xf numFmtId="0" fontId="4" fillId="0" borderId="3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8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 xr:uid="{00000000-0005-0000-0000-000001000000}"/>
    <cellStyle name="Стиль 1" xfId="2" xr:uid="{00000000-0005-0000-0000-000002000000}"/>
  </cellStyles>
  <dxfs count="0"/>
  <tableStyles count="0" defaultTableStyle="TableStyleMedium9" defaultPivotStyle="PivotStyleLight16"/>
  <colors>
    <mruColors>
      <color rgb="FFFF66FF"/>
      <color rgb="FF99FF66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66FF"/>
    <pageSetUpPr fitToPage="1"/>
  </sheetPr>
  <dimension ref="A1:O19"/>
  <sheetViews>
    <sheetView tabSelected="1" view="pageBreakPreview" topLeftCell="A8" zoomScale="80" zoomScaleNormal="80" zoomScaleSheetLayoutView="80" workbookViewId="0">
      <selection activeCell="F18" sqref="F18"/>
    </sheetView>
  </sheetViews>
  <sheetFormatPr defaultRowHeight="12.75" x14ac:dyDescent="0.2"/>
  <cols>
    <col min="1" max="1" width="50.28515625" style="3" customWidth="1"/>
    <col min="2" max="2" width="18.85546875" style="3" customWidth="1"/>
    <col min="3" max="3" width="7.7109375" style="3" customWidth="1"/>
    <col min="4" max="4" width="8" style="3" customWidth="1"/>
    <col min="5" max="5" width="13.140625" style="3" customWidth="1"/>
    <col min="6" max="7" width="15.5703125" style="4" customWidth="1"/>
    <col min="8" max="8" width="16.85546875" style="4" customWidth="1"/>
    <col min="9" max="9" width="15.5703125" style="4" customWidth="1"/>
    <col min="10" max="10" width="13.28515625" style="4" customWidth="1"/>
    <col min="11" max="11" width="27.5703125" style="3" customWidth="1"/>
    <col min="12" max="12" width="15.42578125" style="5" hidden="1" customWidth="1"/>
    <col min="13" max="16384" width="9.140625" style="5"/>
  </cols>
  <sheetData>
    <row r="1" spans="1:15" ht="56.25" customHeight="1" x14ac:dyDescent="0.2">
      <c r="F1" s="34" t="s">
        <v>18</v>
      </c>
      <c r="G1" s="34"/>
      <c r="H1" s="34"/>
      <c r="I1" s="34"/>
      <c r="J1" s="34"/>
      <c r="K1" s="34"/>
    </row>
    <row r="2" spans="1:15" s="6" customFormat="1" ht="26.25" x14ac:dyDescent="0.4">
      <c r="A2" s="40" t="s">
        <v>20</v>
      </c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5" ht="12.75" hidden="1" customHeight="1" x14ac:dyDescent="0.2"/>
    <row r="4" spans="1:15" ht="12.75" customHeight="1" x14ac:dyDescent="0.2"/>
    <row r="5" spans="1:15" s="7" customFormat="1" ht="12.75" customHeight="1" x14ac:dyDescent="0.25">
      <c r="A5" s="39" t="s">
        <v>7</v>
      </c>
      <c r="B5" s="39" t="s">
        <v>0</v>
      </c>
      <c r="C5" s="39" t="s">
        <v>1</v>
      </c>
      <c r="D5" s="39"/>
      <c r="E5" s="39"/>
      <c r="F5" s="35" t="s">
        <v>22</v>
      </c>
      <c r="G5" s="35"/>
      <c r="H5" s="35"/>
      <c r="I5" s="35"/>
      <c r="J5" s="36"/>
      <c r="K5" s="39" t="s">
        <v>13</v>
      </c>
    </row>
    <row r="6" spans="1:15" s="7" customFormat="1" ht="12.75" customHeight="1" x14ac:dyDescent="0.25">
      <c r="A6" s="39"/>
      <c r="B6" s="39"/>
      <c r="C6" s="39"/>
      <c r="D6" s="39"/>
      <c r="E6" s="39"/>
      <c r="F6" s="37"/>
      <c r="G6" s="37"/>
      <c r="H6" s="37"/>
      <c r="I6" s="37"/>
      <c r="J6" s="38"/>
      <c r="K6" s="39"/>
    </row>
    <row r="7" spans="1:15" s="7" customFormat="1" ht="63.75" customHeight="1" x14ac:dyDescent="0.25">
      <c r="A7" s="39"/>
      <c r="B7" s="39"/>
      <c r="C7" s="25" t="s">
        <v>0</v>
      </c>
      <c r="D7" s="25" t="s">
        <v>2</v>
      </c>
      <c r="E7" s="25" t="s">
        <v>3</v>
      </c>
      <c r="F7" s="29" t="s">
        <v>25</v>
      </c>
      <c r="G7" s="28" t="s">
        <v>26</v>
      </c>
      <c r="H7" s="28" t="s">
        <v>27</v>
      </c>
      <c r="I7" s="28" t="s">
        <v>28</v>
      </c>
      <c r="J7" s="26" t="s">
        <v>4</v>
      </c>
      <c r="K7" s="39"/>
    </row>
    <row r="8" spans="1:15" s="8" customFormat="1" x14ac:dyDescent="0.2">
      <c r="A8" s="39" t="s">
        <v>14</v>
      </c>
      <c r="B8" s="39"/>
      <c r="C8" s="39"/>
      <c r="D8" s="39"/>
      <c r="E8" s="39"/>
      <c r="F8" s="39"/>
      <c r="G8" s="39"/>
      <c r="H8" s="39"/>
      <c r="I8" s="39"/>
      <c r="J8" s="39"/>
      <c r="K8" s="39"/>
    </row>
    <row r="9" spans="1:15" s="8" customFormat="1" x14ac:dyDescent="0.2">
      <c r="A9" s="39" t="s">
        <v>19</v>
      </c>
      <c r="B9" s="39"/>
      <c r="C9" s="39"/>
      <c r="D9" s="39"/>
      <c r="E9" s="39"/>
      <c r="F9" s="39"/>
      <c r="G9" s="39"/>
      <c r="H9" s="39"/>
      <c r="I9" s="39"/>
      <c r="J9" s="39"/>
      <c r="K9" s="39"/>
    </row>
    <row r="10" spans="1:15" s="11" customFormat="1" ht="34.5" customHeight="1" x14ac:dyDescent="0.2">
      <c r="A10" s="2" t="s">
        <v>5</v>
      </c>
      <c r="B10" s="9"/>
      <c r="C10" s="19"/>
      <c r="D10" s="19"/>
      <c r="E10" s="19"/>
      <c r="F10" s="26">
        <f>F11</f>
        <v>15295950</v>
      </c>
      <c r="G10" s="24">
        <f t="shared" ref="G10:H10" si="0">G11</f>
        <v>16060400</v>
      </c>
      <c r="H10" s="24">
        <f t="shared" si="0"/>
        <v>86600</v>
      </c>
      <c r="I10" s="24">
        <f>I11</f>
        <v>91600</v>
      </c>
      <c r="J10" s="23">
        <f t="shared" ref="J10:J15" si="1">SUM(F10:I10)</f>
        <v>31534550</v>
      </c>
      <c r="K10" s="10"/>
    </row>
    <row r="11" spans="1:15" s="11" customFormat="1" ht="55.5" customHeight="1" x14ac:dyDescent="0.2">
      <c r="A11" s="2" t="s">
        <v>6</v>
      </c>
      <c r="B11" s="12"/>
      <c r="C11" s="12"/>
      <c r="D11" s="12"/>
      <c r="E11" s="12"/>
      <c r="F11" s="26">
        <f>SUM(F12:F14)</f>
        <v>15295950</v>
      </c>
      <c r="G11" s="23">
        <f>SUM(G12:G15)</f>
        <v>16060400</v>
      </c>
      <c r="H11" s="26">
        <f>SUM(H12:H15)</f>
        <v>86600</v>
      </c>
      <c r="I11" s="26">
        <f>SUM(I12:I15)</f>
        <v>91600</v>
      </c>
      <c r="J11" s="23">
        <f t="shared" si="1"/>
        <v>31534550</v>
      </c>
      <c r="K11" s="13"/>
      <c r="L11" s="14" t="e">
        <f>#REF!+#REF!+#REF!-#REF!+#REF!+#REF!</f>
        <v>#REF!</v>
      </c>
      <c r="M11" s="14"/>
      <c r="N11" s="14"/>
      <c r="O11" s="14"/>
    </row>
    <row r="12" spans="1:15" s="8" customFormat="1" ht="46.5" customHeight="1" x14ac:dyDescent="0.2">
      <c r="A12" s="41" t="s">
        <v>29</v>
      </c>
      <c r="B12" s="43" t="s">
        <v>11</v>
      </c>
      <c r="C12" s="43">
        <v>890</v>
      </c>
      <c r="D12" s="45" t="s">
        <v>12</v>
      </c>
      <c r="E12" s="15" t="s">
        <v>23</v>
      </c>
      <c r="F12" s="1">
        <v>4874750</v>
      </c>
      <c r="G12" s="1">
        <v>15757500</v>
      </c>
      <c r="H12" s="1">
        <v>0</v>
      </c>
      <c r="I12" s="1">
        <v>0</v>
      </c>
      <c r="J12" s="26">
        <f t="shared" si="1"/>
        <v>20632250</v>
      </c>
      <c r="K12" s="43" t="s">
        <v>32</v>
      </c>
      <c r="L12" s="14"/>
      <c r="M12" s="14"/>
      <c r="N12" s="14"/>
      <c r="O12" s="14"/>
    </row>
    <row r="13" spans="1:15" s="8" customFormat="1" ht="46.5" customHeight="1" x14ac:dyDescent="0.2">
      <c r="A13" s="42"/>
      <c r="B13" s="44"/>
      <c r="C13" s="44"/>
      <c r="D13" s="46"/>
      <c r="E13" s="15" t="s">
        <v>24</v>
      </c>
      <c r="F13" s="1">
        <v>10206400</v>
      </c>
      <c r="G13" s="1">
        <v>0</v>
      </c>
      <c r="H13" s="1">
        <v>0</v>
      </c>
      <c r="I13" s="1">
        <v>0</v>
      </c>
      <c r="J13" s="26">
        <f t="shared" si="1"/>
        <v>10206400</v>
      </c>
      <c r="K13" s="47"/>
      <c r="L13" s="14"/>
      <c r="M13" s="14"/>
      <c r="N13" s="14"/>
      <c r="O13" s="14"/>
    </row>
    <row r="14" spans="1:15" s="8" customFormat="1" ht="51" customHeight="1" x14ac:dyDescent="0.2">
      <c r="A14" s="20" t="s">
        <v>30</v>
      </c>
      <c r="B14" s="33" t="s">
        <v>16</v>
      </c>
      <c r="C14" s="32">
        <v>806</v>
      </c>
      <c r="D14" s="15" t="s">
        <v>12</v>
      </c>
      <c r="E14" s="15" t="s">
        <v>15</v>
      </c>
      <c r="F14" s="1">
        <v>214800</v>
      </c>
      <c r="G14" s="1">
        <v>221000</v>
      </c>
      <c r="H14" s="1">
        <v>0</v>
      </c>
      <c r="I14" s="1">
        <v>0</v>
      </c>
      <c r="J14" s="23">
        <f t="shared" si="1"/>
        <v>435800</v>
      </c>
      <c r="K14" s="44"/>
      <c r="L14" s="14"/>
      <c r="M14" s="14"/>
      <c r="N14" s="14"/>
      <c r="O14" s="14"/>
    </row>
    <row r="15" spans="1:15" s="8" customFormat="1" ht="81.75" customHeight="1" x14ac:dyDescent="0.2">
      <c r="A15" s="20" t="s">
        <v>31</v>
      </c>
      <c r="B15" s="33" t="s">
        <v>16</v>
      </c>
      <c r="C15" s="31">
        <v>806</v>
      </c>
      <c r="D15" s="27" t="s">
        <v>12</v>
      </c>
      <c r="E15" s="15" t="s">
        <v>21</v>
      </c>
      <c r="F15" s="1">
        <v>0</v>
      </c>
      <c r="G15" s="1">
        <v>81900</v>
      </c>
      <c r="H15" s="1">
        <v>86600</v>
      </c>
      <c r="I15" s="1">
        <v>91600</v>
      </c>
      <c r="J15" s="26">
        <f t="shared" si="1"/>
        <v>260100</v>
      </c>
      <c r="K15" s="20" t="s">
        <v>33</v>
      </c>
      <c r="L15" s="14"/>
      <c r="M15" s="14"/>
      <c r="N15" s="14"/>
      <c r="O15" s="14"/>
    </row>
    <row r="16" spans="1:15" s="8" customFormat="1" ht="18" customHeight="1" x14ac:dyDescent="0.2">
      <c r="A16" s="16" t="s">
        <v>17</v>
      </c>
      <c r="B16" s="19"/>
      <c r="C16" s="19"/>
      <c r="D16" s="15"/>
      <c r="E16" s="15"/>
      <c r="F16" s="1">
        <f>SUM(F12:F15)</f>
        <v>15295950</v>
      </c>
      <c r="G16" s="1">
        <f>SUM(G12:G15)</f>
        <v>16060400</v>
      </c>
      <c r="H16" s="1">
        <f>SUM(H12:H15)</f>
        <v>86600</v>
      </c>
      <c r="I16" s="1">
        <f>SUM(I12:I15)</f>
        <v>91600</v>
      </c>
      <c r="J16" s="1">
        <f>SUM(J12:J15)</f>
        <v>31534550</v>
      </c>
      <c r="K16" s="2"/>
      <c r="L16" s="14"/>
      <c r="M16" s="14"/>
      <c r="N16" s="14"/>
      <c r="O16" s="14"/>
    </row>
    <row r="17" spans="1:11" s="8" customFormat="1" x14ac:dyDescent="0.2">
      <c r="A17" s="2" t="s">
        <v>8</v>
      </c>
      <c r="B17" s="19"/>
      <c r="C17" s="19"/>
      <c r="D17" s="19"/>
      <c r="E17" s="19"/>
      <c r="F17" s="30"/>
      <c r="G17" s="21"/>
      <c r="H17" s="21"/>
      <c r="I17" s="21"/>
      <c r="J17" s="1"/>
      <c r="K17" s="22"/>
    </row>
    <row r="18" spans="1:11" s="8" customFormat="1" ht="12.75" customHeight="1" x14ac:dyDescent="0.2">
      <c r="A18" s="2" t="s">
        <v>10</v>
      </c>
      <c r="B18" s="19"/>
      <c r="C18" s="19"/>
      <c r="D18" s="19"/>
      <c r="E18" s="19"/>
      <c r="F18" s="1">
        <f>F14+F12</f>
        <v>5089550</v>
      </c>
      <c r="G18" s="1">
        <f>G12+G14+G15</f>
        <v>16060400</v>
      </c>
      <c r="H18" s="1">
        <f t="shared" ref="H18:I18" si="2">H12+H14+H15</f>
        <v>86600</v>
      </c>
      <c r="I18" s="1">
        <f t="shared" si="2"/>
        <v>91600</v>
      </c>
      <c r="J18" s="1">
        <f>SUM(F18:I18)</f>
        <v>21328150</v>
      </c>
      <c r="K18" s="22"/>
    </row>
    <row r="19" spans="1:11" s="8" customFormat="1" x14ac:dyDescent="0.2">
      <c r="A19" s="17" t="s">
        <v>9</v>
      </c>
      <c r="B19" s="18"/>
      <c r="C19" s="18"/>
      <c r="D19" s="18"/>
      <c r="E19" s="18"/>
      <c r="F19" s="1">
        <f>F16-F18</f>
        <v>10206400</v>
      </c>
      <c r="G19" s="1">
        <f>G16-G18</f>
        <v>0</v>
      </c>
      <c r="H19" s="1">
        <f>H16-H18</f>
        <v>0</v>
      </c>
      <c r="I19" s="1">
        <f t="shared" ref="H19:I19" si="3">I16-I18</f>
        <v>0</v>
      </c>
      <c r="J19" s="1">
        <f>SUM(F19:I19)</f>
        <v>10206400</v>
      </c>
      <c r="K19" s="22"/>
    </row>
  </sheetData>
  <mergeCells count="14">
    <mergeCell ref="A12:A13"/>
    <mergeCell ref="B12:B13"/>
    <mergeCell ref="C12:C13"/>
    <mergeCell ref="D12:D13"/>
    <mergeCell ref="K12:K14"/>
    <mergeCell ref="F1:K1"/>
    <mergeCell ref="F5:J6"/>
    <mergeCell ref="A9:K9"/>
    <mergeCell ref="K5:K7"/>
    <mergeCell ref="A2:K2"/>
    <mergeCell ref="A8:K8"/>
    <mergeCell ref="A5:A7"/>
    <mergeCell ref="B5:B7"/>
    <mergeCell ref="C5:E6"/>
  </mergeCells>
  <phoneticPr fontId="3" type="noConversion"/>
  <pageMargins left="0.19685039370078741" right="0.19685039370078741" top="0.6692913385826772" bottom="0.15748031496062992" header="0.31496062992125984" footer="0.15748031496062992"/>
  <pageSetup paperSize="9" scale="71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 </vt:lpstr>
      <vt:lpstr>'приложение 2 '!Заголовки_для_печати</vt:lpstr>
      <vt:lpstr>'приложение 2 '!Область_печати</vt:lpstr>
    </vt:vector>
  </TitlesOfParts>
  <Company>КГБУ "КрУДор"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Ястремская</dc:creator>
  <cp:lastModifiedBy>User</cp:lastModifiedBy>
  <cp:lastPrinted>2021-11-10T04:57:37Z</cp:lastPrinted>
  <dcterms:created xsi:type="dcterms:W3CDTF">2011-11-25T08:40:01Z</dcterms:created>
  <dcterms:modified xsi:type="dcterms:W3CDTF">2022-11-10T09:45:57Z</dcterms:modified>
</cp:coreProperties>
</file>