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СЕТЬ ПРОГРАММЫ\ред.69 11.11.2022\"/>
    </mc:Choice>
  </mc:AlternateContent>
  <xr:revisionPtr revIDLastSave="0" documentId="13_ncr:1_{44F9AC46-1803-4DD6-A837-61967CEC8875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Бюджет" sheetId="1" r:id="rId1"/>
  </sheets>
  <definedNames>
    <definedName name="_xlnm._FilterDatabase" localSheetId="0" hidden="1">Бюджет!$A$11:$H$11</definedName>
    <definedName name="APPT" localSheetId="0">Бюджет!$A$18</definedName>
    <definedName name="FIO" localSheetId="0">Бюджет!$F$18</definedName>
    <definedName name="LAST_CELL" localSheetId="0">Бюджет!$H$58</definedName>
    <definedName name="SIGN" localSheetId="0">Бюджет!$A$18:$F$19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3" i="1" l="1"/>
  <c r="H73" i="1"/>
  <c r="G73" i="1"/>
  <c r="H71" i="1"/>
  <c r="H70" i="1"/>
  <c r="H69" i="1"/>
  <c r="I65" i="1"/>
  <c r="H65" i="1"/>
  <c r="G65" i="1"/>
  <c r="G62" i="1"/>
  <c r="H62" i="1"/>
  <c r="F73" i="1"/>
  <c r="F71" i="1"/>
  <c r="F70" i="1"/>
  <c r="F69" i="1"/>
  <c r="F67" i="1"/>
  <c r="F66" i="1"/>
  <c r="F64" i="1"/>
  <c r="F63" i="1"/>
  <c r="F65" i="1"/>
  <c r="F62" i="1"/>
</calcChain>
</file>

<file path=xl/sharedStrings.xml><?xml version="1.0" encoding="utf-8"?>
<sst xmlns="http://schemas.openxmlformats.org/spreadsheetml/2006/main" count="262" uniqueCount="65">
  <si>
    <t>финансовое управление администрации Богучанского района</t>
  </si>
  <si>
    <t>(наименование организации)</t>
  </si>
  <si>
    <t xml:space="preserve"> на 01.11.2022 г.</t>
  </si>
  <si>
    <t>Дата печати 10.11.2022 (16:07:47)</t>
  </si>
  <si>
    <t>Бюджет: Бюджет Богучанского района</t>
  </si>
  <si>
    <t>Тип бланка расходов: Смета, Платные услуги, ПНО</t>
  </si>
  <si>
    <t>руб.</t>
  </si>
  <si>
    <t>КВСР</t>
  </si>
  <si>
    <t>КФСР</t>
  </si>
  <si>
    <t>КЦСР</t>
  </si>
  <si>
    <t>КВР</t>
  </si>
  <si>
    <t>Код цели</t>
  </si>
  <si>
    <t>Ассигнования 2022 год</t>
  </si>
  <si>
    <t>Расход по ЛС</t>
  </si>
  <si>
    <t>Доп. КР</t>
  </si>
  <si>
    <t>806</t>
  </si>
  <si>
    <t>0502</t>
  </si>
  <si>
    <t>0320075700</t>
  </si>
  <si>
    <t>811</t>
  </si>
  <si>
    <t>244000</t>
  </si>
  <si>
    <t>10</t>
  </si>
  <si>
    <t>245000</t>
  </si>
  <si>
    <t>0320075770</t>
  </si>
  <si>
    <t>0320075960</t>
  </si>
  <si>
    <t>0320080010</t>
  </si>
  <si>
    <t>01</t>
  </si>
  <si>
    <t>0320080020</t>
  </si>
  <si>
    <t>830</t>
  </si>
  <si>
    <t>0350080000</t>
  </si>
  <si>
    <t>243</t>
  </si>
  <si>
    <t>225000</t>
  </si>
  <si>
    <t>244</t>
  </si>
  <si>
    <t>226000</t>
  </si>
  <si>
    <t>414</t>
  </si>
  <si>
    <t>228000</t>
  </si>
  <si>
    <t>0350080010</t>
  </si>
  <si>
    <t>035008Ф000</t>
  </si>
  <si>
    <t>310000</t>
  </si>
  <si>
    <t>03500S5710</t>
  </si>
  <si>
    <t>12</t>
  </si>
  <si>
    <t>0370080000</t>
  </si>
  <si>
    <t>863</t>
  </si>
  <si>
    <t>0501</t>
  </si>
  <si>
    <t>0330080000</t>
  </si>
  <si>
    <t>875</t>
  </si>
  <si>
    <t>0702</t>
  </si>
  <si>
    <t>0340080000</t>
  </si>
  <si>
    <t>880</t>
  </si>
  <si>
    <t>0320027241</t>
  </si>
  <si>
    <t>111</t>
  </si>
  <si>
    <t>211000</t>
  </si>
  <si>
    <t>119</t>
  </si>
  <si>
    <t>213000</t>
  </si>
  <si>
    <t>223000</t>
  </si>
  <si>
    <t>343000</t>
  </si>
  <si>
    <t>346000</t>
  </si>
  <si>
    <t>0320080090</t>
  </si>
  <si>
    <t>266000</t>
  </si>
  <si>
    <t>112</t>
  </si>
  <si>
    <t>227000</t>
  </si>
  <si>
    <t>0320081090</t>
  </si>
  <si>
    <t>0320087090</t>
  </si>
  <si>
    <t>214000</t>
  </si>
  <si>
    <t>032008Г090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</si>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</sst>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yy\ hh:mm"/>
    <numFmt numFmtId="165" formatCode="_-* #,##0.00\ _₽_-;\-* #,##0.00\ _₽_-;_-* &quot;-&quot;??\ _₽_-;_-@_-"/>
  </numFmts>
  <fonts count="8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8.5"/>
      <name val="MS Sans Serif"/>
    </font>
    <font>
      <b/>
      <sz val="8"/>
      <name val="Arial Cyr"/>
    </font>
    <font>
      <sz val="10"/>
      <name val="Arial"/>
    </font>
    <font>
      <b/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/>
    </xf>
    <xf numFmtId="49" fontId="5" fillId="0" borderId="4" xfId="0" applyNumberFormat="1" applyFont="1" applyBorder="1" applyAlignment="1" applyProtection="1">
      <alignment horizontal="center"/>
    </xf>
    <xf numFmtId="4" fontId="5" fillId="0" borderId="4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" fontId="2" fillId="2" borderId="2" xfId="0" applyNumberFormat="1" applyFont="1" applyFill="1" applyBorder="1" applyAlignment="1" applyProtection="1">
      <alignment horizontal="right" vertical="center" wrapText="1"/>
    </xf>
    <xf numFmtId="4" fontId="0" fillId="0" borderId="0" xfId="0" applyNumberFormat="1"/>
    <xf numFmtId="49" fontId="2" fillId="3" borderId="2" xfId="0" applyNumberFormat="1" applyFont="1" applyFill="1" applyBorder="1" applyAlignment="1" applyProtection="1">
      <alignment horizontal="center" vertical="center" wrapText="1"/>
    </xf>
    <xf numFmtId="4" fontId="2" fillId="3" borderId="2" xfId="0" applyNumberFormat="1" applyFont="1" applyFill="1" applyBorder="1" applyAlignment="1" applyProtection="1">
      <alignment horizontal="right" vertical="center" wrapText="1"/>
    </xf>
    <xf numFmtId="43" fontId="0" fillId="0" borderId="0" xfId="1" applyFont="1"/>
    <xf numFmtId="4" fontId="7" fillId="0" borderId="0" xfId="0" applyNumberFormat="1" applyFont="1"/>
    <xf numFmtId="49" fontId="2" fillId="4" borderId="2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right" vertical="center" wrapText="1"/>
    </xf>
    <xf numFmtId="165" fontId="0" fillId="0" borderId="0" xfId="0" applyNumberFormat="1"/>
    <xf numFmtId="165" fontId="7" fillId="0" borderId="0" xfId="0" applyNumberFormat="1" applyFont="1"/>
    <xf numFmtId="4" fontId="0" fillId="5" borderId="0" xfId="0" applyNumberFormat="1" applyFill="1"/>
    <xf numFmtId="4" fontId="7" fillId="5" borderId="0" xfId="0" applyNumberFormat="1" applyFont="1" applyFill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53</xdr:row>
      <xdr:rowOff>190500</xdr:rowOff>
    </xdr:from>
    <xdr:to>
      <xdr:col>6</xdr:col>
      <xdr:colOff>0</xdr:colOff>
      <xdr:row>56</xdr:row>
      <xdr:rowOff>47625</xdr:rowOff>
    </xdr:to>
    <xdr:grpSp>
      <xdr:nvGrpSpPr>
        <xdr:cNvPr id="1025" name="Group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GrpSpPr>
          <a:grpSpLocks/>
        </xdr:cNvGrpSpPr>
      </xdr:nvGrpSpPr>
      <xdr:grpSpPr bwMode="auto">
        <a:xfrm>
          <a:off x="0" y="8886825"/>
          <a:ext cx="5324475" cy="371475"/>
          <a:chOff x="0" y="0"/>
          <a:chExt cx="1023" cy="255"/>
        </a:xfrm>
      </xdr:grpSpPr>
      <xdr:sp macro="" textlink="">
        <xdr:nvSpPr>
          <xdr:cNvPr id="1026" name="Text Box 2">
            <a:extLst>
              <a:ext uri="{FF2B5EF4-FFF2-40B4-BE49-F238E27FC236}">
                <a16:creationId xmlns:a16="http://schemas.microsoft.com/office/drawing/2014/main" id="{00000000-0008-0000-0000-000002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>
            <a:extLst>
              <a:ext uri="{FF2B5EF4-FFF2-40B4-BE49-F238E27FC236}">
                <a16:creationId xmlns:a16="http://schemas.microsoft.com/office/drawing/2014/main" id="{00000000-0008-0000-0000-000003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28" name="Text Box 4">
            <a:extLst>
              <a:ext uri="{FF2B5EF4-FFF2-40B4-BE49-F238E27FC236}">
                <a16:creationId xmlns:a16="http://schemas.microsoft.com/office/drawing/2014/main" id="{00000000-0008-0000-0000-000004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>
            <a:extLst>
              <a:ext uri="{FF2B5EF4-FFF2-40B4-BE49-F238E27FC236}">
                <a16:creationId xmlns:a16="http://schemas.microsoft.com/office/drawing/2014/main" id="{00000000-0008-0000-0000-000005040000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0" name="Text Box 6">
            <a:extLst>
              <a:ext uri="{FF2B5EF4-FFF2-40B4-BE49-F238E27FC236}">
                <a16:creationId xmlns:a16="http://schemas.microsoft.com/office/drawing/2014/main" id="{00000000-0008-0000-0000-000006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1" name="Text Box 7">
            <a:extLst>
              <a:ext uri="{FF2B5EF4-FFF2-40B4-BE49-F238E27FC236}">
                <a16:creationId xmlns:a16="http://schemas.microsoft.com/office/drawing/2014/main" id="{00000000-0008-0000-0000-000007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>
            <a:extLst>
              <a:ext uri="{FF2B5EF4-FFF2-40B4-BE49-F238E27FC236}">
                <a16:creationId xmlns:a16="http://schemas.microsoft.com/office/drawing/2014/main" id="{00000000-0008-0000-0000-000008040000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57</xdr:row>
      <xdr:rowOff>76200</xdr:rowOff>
    </xdr:from>
    <xdr:to>
      <xdr:col>6</xdr:col>
      <xdr:colOff>0</xdr:colOff>
      <xdr:row>59</xdr:row>
      <xdr:rowOff>95250</xdr:rowOff>
    </xdr:to>
    <xdr:grpSp>
      <xdr:nvGrpSpPr>
        <xdr:cNvPr id="1033" name="Group 9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GrpSpPr>
          <a:grpSpLocks/>
        </xdr:cNvGrpSpPr>
      </xdr:nvGrpSpPr>
      <xdr:grpSpPr bwMode="auto">
        <a:xfrm>
          <a:off x="0" y="9448800"/>
          <a:ext cx="5324475" cy="342900"/>
          <a:chOff x="0" y="0"/>
          <a:chExt cx="1023" cy="255"/>
        </a:xfrm>
      </xdr:grpSpPr>
      <xdr:sp macro="" textlink="">
        <xdr:nvSpPr>
          <xdr:cNvPr id="1034" name="Text Box 10">
            <a:extLst>
              <a:ext uri="{FF2B5EF4-FFF2-40B4-BE49-F238E27FC236}">
                <a16:creationId xmlns:a16="http://schemas.microsoft.com/office/drawing/2014/main" id="{00000000-0008-0000-0000-00000A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>
            <a:extLst>
              <a:ext uri="{FF2B5EF4-FFF2-40B4-BE49-F238E27FC236}">
                <a16:creationId xmlns:a16="http://schemas.microsoft.com/office/drawing/2014/main" id="{00000000-0008-0000-0000-00000B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6" name="Text Box 12">
            <a:extLst>
              <a:ext uri="{FF2B5EF4-FFF2-40B4-BE49-F238E27FC236}">
                <a16:creationId xmlns:a16="http://schemas.microsoft.com/office/drawing/2014/main" id="{00000000-0008-0000-0000-00000C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>
            <a:extLst>
              <a:ext uri="{FF2B5EF4-FFF2-40B4-BE49-F238E27FC236}">
                <a16:creationId xmlns:a16="http://schemas.microsoft.com/office/drawing/2014/main" id="{00000000-0008-0000-0000-00000D040000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8" name="Text Box 14">
            <a:extLst>
              <a:ext uri="{FF2B5EF4-FFF2-40B4-BE49-F238E27FC236}">
                <a16:creationId xmlns:a16="http://schemas.microsoft.com/office/drawing/2014/main" id="{00000000-0008-0000-0000-00000E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9" name="Text Box 15">
            <a:extLst>
              <a:ext uri="{FF2B5EF4-FFF2-40B4-BE49-F238E27FC236}">
                <a16:creationId xmlns:a16="http://schemas.microsoft.com/office/drawing/2014/main" id="{00000000-0008-0000-0000-00000F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>
            <a:extLst>
              <a:ext uri="{FF2B5EF4-FFF2-40B4-BE49-F238E27FC236}">
                <a16:creationId xmlns:a16="http://schemas.microsoft.com/office/drawing/2014/main" id="{00000000-0008-0000-0000-000010040000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>
    <pageSetUpPr fitToPage="1"/>
  </sheetPr>
  <dimension ref="A1:I78"/>
  <sheetViews>
    <sheetView showGridLines="0" tabSelected="1" workbookViewId="0">
      <selection activeCell="G79" sqref="G79"/>
    </sheetView>
  </sheetViews>
  <sheetFormatPr defaultRowHeight="12.75" customHeight="1" x14ac:dyDescent="0.2"/>
  <cols>
    <col min="1" max="2" width="10.28515625" customWidth="1"/>
    <col min="3" max="3" width="20.7109375" customWidth="1"/>
    <col min="4" max="5" width="10.28515625" customWidth="1"/>
    <col min="6" max="6" width="18" customWidth="1"/>
    <col min="7" max="7" width="15.42578125" customWidth="1"/>
    <col min="8" max="8" width="14.42578125" customWidth="1"/>
    <col min="9" max="9" width="19.28515625" customWidth="1"/>
  </cols>
  <sheetData>
    <row r="1" spans="1:8" x14ac:dyDescent="0.2">
      <c r="A1" s="14" t="s">
        <v>0</v>
      </c>
      <c r="B1" s="14"/>
      <c r="C1" s="14"/>
      <c r="D1" s="14"/>
      <c r="E1" s="14"/>
      <c r="F1" s="14"/>
      <c r="G1" s="1"/>
      <c r="H1" s="1"/>
    </row>
    <row r="2" spans="1:8" x14ac:dyDescent="0.2">
      <c r="A2" s="2" t="s">
        <v>1</v>
      </c>
      <c r="B2" s="1"/>
      <c r="C2" s="1"/>
      <c r="D2" s="1"/>
      <c r="E2" s="1"/>
      <c r="F2" s="1"/>
      <c r="G2" s="1"/>
      <c r="H2" s="1"/>
    </row>
    <row r="3" spans="1:8" ht="14.25" x14ac:dyDescent="0.2">
      <c r="A3" s="3"/>
      <c r="B3" s="4"/>
      <c r="C3" s="4"/>
      <c r="D3" s="4"/>
      <c r="E3" s="4"/>
      <c r="F3" s="4"/>
      <c r="G3" s="4"/>
      <c r="H3" s="4"/>
    </row>
    <row r="4" spans="1:8" ht="14.25" x14ac:dyDescent="0.2">
      <c r="A4" s="3" t="s">
        <v>2</v>
      </c>
      <c r="B4" s="4"/>
      <c r="C4" s="4"/>
      <c r="D4" s="4"/>
      <c r="E4" s="5"/>
      <c r="F4" s="4"/>
      <c r="G4" s="4"/>
      <c r="H4" s="4"/>
    </row>
    <row r="5" spans="1:8" x14ac:dyDescent="0.2">
      <c r="A5" s="1" t="s">
        <v>3</v>
      </c>
      <c r="B5" s="1"/>
      <c r="C5" s="1"/>
      <c r="D5" s="1"/>
      <c r="E5" s="1"/>
      <c r="F5" s="1"/>
      <c r="G5" s="1"/>
      <c r="H5" s="1"/>
    </row>
    <row r="6" spans="1:8" x14ac:dyDescent="0.2">
      <c r="A6" s="15"/>
      <c r="B6" s="16"/>
      <c r="C6" s="16"/>
      <c r="D6" s="16"/>
      <c r="E6" s="16"/>
      <c r="F6" s="16"/>
      <c r="G6" s="6"/>
      <c r="H6" s="6"/>
    </row>
    <row r="7" spans="1:8" x14ac:dyDescent="0.2">
      <c r="A7" s="15" t="s">
        <v>4</v>
      </c>
      <c r="B7" s="16"/>
      <c r="C7" s="16"/>
      <c r="D7" s="16"/>
      <c r="E7" s="16"/>
      <c r="F7" s="16"/>
    </row>
    <row r="8" spans="1:8" x14ac:dyDescent="0.2">
      <c r="A8" s="15" t="s">
        <v>5</v>
      </c>
      <c r="B8" s="16"/>
      <c r="C8" s="16"/>
      <c r="D8" s="16"/>
      <c r="E8" s="16"/>
      <c r="F8" s="16"/>
    </row>
    <row r="9" spans="1:8" x14ac:dyDescent="0.2">
      <c r="A9" s="15"/>
      <c r="B9" s="16"/>
      <c r="C9" s="16"/>
      <c r="D9" s="16"/>
      <c r="E9" s="16"/>
      <c r="F9" s="16"/>
    </row>
    <row r="10" spans="1:8" x14ac:dyDescent="0.2">
      <c r="A10" s="7" t="s">
        <v>6</v>
      </c>
      <c r="B10" s="7"/>
      <c r="C10" s="7"/>
      <c r="D10" s="7"/>
      <c r="E10" s="7"/>
      <c r="F10" s="7"/>
      <c r="G10" s="1"/>
      <c r="H10" s="1"/>
    </row>
    <row r="11" spans="1:8" ht="21" x14ac:dyDescent="0.2">
      <c r="A11" s="8" t="s">
        <v>7</v>
      </c>
      <c r="B11" s="8" t="s">
        <v>8</v>
      </c>
      <c r="C11" s="8" t="s">
        <v>9</v>
      </c>
      <c r="D11" s="8" t="s">
        <v>10</v>
      </c>
      <c r="E11" s="8" t="s">
        <v>11</v>
      </c>
      <c r="F11" s="8" t="s">
        <v>12</v>
      </c>
      <c r="G11" s="8" t="s">
        <v>13</v>
      </c>
      <c r="H11" s="8" t="s">
        <v>14</v>
      </c>
    </row>
    <row r="12" spans="1:8" x14ac:dyDescent="0.2">
      <c r="A12" s="9" t="s">
        <v>15</v>
      </c>
      <c r="B12" s="9" t="s">
        <v>16</v>
      </c>
      <c r="C12" s="17" t="s">
        <v>17</v>
      </c>
      <c r="D12" s="9" t="s">
        <v>18</v>
      </c>
      <c r="E12" s="9" t="s">
        <v>19</v>
      </c>
      <c r="F12" s="18">
        <v>105560359</v>
      </c>
      <c r="G12" s="10">
        <v>79275237</v>
      </c>
      <c r="H12" s="9" t="s">
        <v>20</v>
      </c>
    </row>
    <row r="13" spans="1:8" x14ac:dyDescent="0.2">
      <c r="A13" s="9" t="s">
        <v>15</v>
      </c>
      <c r="B13" s="9" t="s">
        <v>16</v>
      </c>
      <c r="C13" s="17" t="s">
        <v>17</v>
      </c>
      <c r="D13" s="9" t="s">
        <v>18</v>
      </c>
      <c r="E13" s="9" t="s">
        <v>21</v>
      </c>
      <c r="F13" s="18">
        <v>106230541</v>
      </c>
      <c r="G13" s="10">
        <v>79501048</v>
      </c>
      <c r="H13" s="9" t="s">
        <v>20</v>
      </c>
    </row>
    <row r="14" spans="1:8" x14ac:dyDescent="0.2">
      <c r="A14" s="9" t="s">
        <v>15</v>
      </c>
      <c r="B14" s="9" t="s">
        <v>16</v>
      </c>
      <c r="C14" s="17" t="s">
        <v>22</v>
      </c>
      <c r="D14" s="9" t="s">
        <v>18</v>
      </c>
      <c r="E14" s="9" t="s">
        <v>21</v>
      </c>
      <c r="F14" s="18">
        <v>18652300</v>
      </c>
      <c r="G14" s="10">
        <v>13991400</v>
      </c>
      <c r="H14" s="9" t="s">
        <v>20</v>
      </c>
    </row>
    <row r="15" spans="1:8" x14ac:dyDescent="0.2">
      <c r="A15" s="9" t="s">
        <v>15</v>
      </c>
      <c r="B15" s="9" t="s">
        <v>16</v>
      </c>
      <c r="C15" s="17" t="s">
        <v>23</v>
      </c>
      <c r="D15" s="9" t="s">
        <v>18</v>
      </c>
      <c r="E15" s="9" t="s">
        <v>21</v>
      </c>
      <c r="F15" s="18">
        <v>1531700</v>
      </c>
      <c r="G15" s="10">
        <v>1170900</v>
      </c>
      <c r="H15" s="9" t="s">
        <v>20</v>
      </c>
    </row>
    <row r="16" spans="1:8" x14ac:dyDescent="0.2">
      <c r="A16" s="9" t="s">
        <v>15</v>
      </c>
      <c r="B16" s="9" t="s">
        <v>16</v>
      </c>
      <c r="C16" s="17" t="s">
        <v>24</v>
      </c>
      <c r="D16" s="9" t="s">
        <v>18</v>
      </c>
      <c r="E16" s="9" t="s">
        <v>19</v>
      </c>
      <c r="F16" s="18">
        <v>2000000</v>
      </c>
      <c r="G16" s="10">
        <v>1000000</v>
      </c>
      <c r="H16" s="9" t="s">
        <v>25</v>
      </c>
    </row>
    <row r="17" spans="1:8" x14ac:dyDescent="0.2">
      <c r="A17" s="9" t="s">
        <v>15</v>
      </c>
      <c r="B17" s="9" t="s">
        <v>16</v>
      </c>
      <c r="C17" s="17" t="s">
        <v>26</v>
      </c>
      <c r="D17" s="9" t="s">
        <v>18</v>
      </c>
      <c r="E17" s="9" t="s">
        <v>21</v>
      </c>
      <c r="F17" s="18">
        <v>801142</v>
      </c>
      <c r="G17" s="10">
        <v>801142</v>
      </c>
      <c r="H17" s="9" t="s">
        <v>25</v>
      </c>
    </row>
    <row r="18" spans="1:8" x14ac:dyDescent="0.2">
      <c r="A18" s="9" t="s">
        <v>27</v>
      </c>
      <c r="B18" s="9" t="s">
        <v>16</v>
      </c>
      <c r="C18" s="20" t="s">
        <v>28</v>
      </c>
      <c r="D18" s="9" t="s">
        <v>29</v>
      </c>
      <c r="E18" s="9" t="s">
        <v>30</v>
      </c>
      <c r="F18" s="21">
        <v>6953449.5199999996</v>
      </c>
      <c r="G18" s="10">
        <v>3362617.12</v>
      </c>
      <c r="H18" s="9" t="s">
        <v>25</v>
      </c>
    </row>
    <row r="19" spans="1:8" x14ac:dyDescent="0.2">
      <c r="A19" s="9" t="s">
        <v>27</v>
      </c>
      <c r="B19" s="9" t="s">
        <v>16</v>
      </c>
      <c r="C19" s="20" t="s">
        <v>28</v>
      </c>
      <c r="D19" s="9" t="s">
        <v>31</v>
      </c>
      <c r="E19" s="9" t="s">
        <v>30</v>
      </c>
      <c r="F19" s="21">
        <v>1076552.3999999999</v>
      </c>
      <c r="G19" s="10">
        <v>221967.72</v>
      </c>
      <c r="H19" s="9" t="s">
        <v>25</v>
      </c>
    </row>
    <row r="20" spans="1:8" x14ac:dyDescent="0.2">
      <c r="A20" s="9" t="s">
        <v>27</v>
      </c>
      <c r="B20" s="9" t="s">
        <v>16</v>
      </c>
      <c r="C20" s="20" t="s">
        <v>28</v>
      </c>
      <c r="D20" s="9" t="s">
        <v>31</v>
      </c>
      <c r="E20" s="9" t="s">
        <v>32</v>
      </c>
      <c r="F20" s="21">
        <v>687458.4</v>
      </c>
      <c r="G20" s="10">
        <v>0</v>
      </c>
      <c r="H20" s="9" t="s">
        <v>25</v>
      </c>
    </row>
    <row r="21" spans="1:8" x14ac:dyDescent="0.2">
      <c r="A21" s="9" t="s">
        <v>27</v>
      </c>
      <c r="B21" s="9" t="s">
        <v>16</v>
      </c>
      <c r="C21" s="20" t="s">
        <v>28</v>
      </c>
      <c r="D21" s="9" t="s">
        <v>33</v>
      </c>
      <c r="E21" s="9" t="s">
        <v>34</v>
      </c>
      <c r="F21" s="21">
        <v>2051100</v>
      </c>
      <c r="G21" s="10">
        <v>2039608.47</v>
      </c>
      <c r="H21" s="9" t="s">
        <v>25</v>
      </c>
    </row>
    <row r="22" spans="1:8" x14ac:dyDescent="0.2">
      <c r="A22" s="9" t="s">
        <v>27</v>
      </c>
      <c r="B22" s="9" t="s">
        <v>16</v>
      </c>
      <c r="C22" s="20" t="s">
        <v>35</v>
      </c>
      <c r="D22" s="9" t="s">
        <v>31</v>
      </c>
      <c r="E22" s="9" t="s">
        <v>32</v>
      </c>
      <c r="F22" s="21">
        <v>186556.88</v>
      </c>
      <c r="G22" s="10">
        <v>186556.88</v>
      </c>
      <c r="H22" s="9" t="s">
        <v>25</v>
      </c>
    </row>
    <row r="23" spans="1:8" x14ac:dyDescent="0.2">
      <c r="A23" s="9" t="s">
        <v>27</v>
      </c>
      <c r="B23" s="9" t="s">
        <v>16</v>
      </c>
      <c r="C23" s="20" t="s">
        <v>36</v>
      </c>
      <c r="D23" s="9" t="s">
        <v>31</v>
      </c>
      <c r="E23" s="9" t="s">
        <v>37</v>
      </c>
      <c r="F23" s="21">
        <v>6150000</v>
      </c>
      <c r="G23" s="10">
        <v>2183000</v>
      </c>
      <c r="H23" s="9" t="s">
        <v>25</v>
      </c>
    </row>
    <row r="24" spans="1:8" x14ac:dyDescent="0.2">
      <c r="A24" s="9" t="s">
        <v>27</v>
      </c>
      <c r="B24" s="9" t="s">
        <v>16</v>
      </c>
      <c r="C24" s="20" t="s">
        <v>38</v>
      </c>
      <c r="D24" s="9" t="s">
        <v>29</v>
      </c>
      <c r="E24" s="9" t="s">
        <v>30</v>
      </c>
      <c r="F24" s="21">
        <v>171337800</v>
      </c>
      <c r="G24" s="10">
        <v>105627859</v>
      </c>
      <c r="H24" s="9" t="s">
        <v>20</v>
      </c>
    </row>
    <row r="25" spans="1:8" x14ac:dyDescent="0.2">
      <c r="A25" s="9" t="s">
        <v>27</v>
      </c>
      <c r="B25" s="9" t="s">
        <v>16</v>
      </c>
      <c r="C25" s="20" t="s">
        <v>38</v>
      </c>
      <c r="D25" s="9" t="s">
        <v>29</v>
      </c>
      <c r="E25" s="9" t="s">
        <v>30</v>
      </c>
      <c r="F25" s="21">
        <v>1864171.2</v>
      </c>
      <c r="G25" s="10">
        <v>1420325.6</v>
      </c>
      <c r="H25" s="9" t="s">
        <v>39</v>
      </c>
    </row>
    <row r="26" spans="1:8" x14ac:dyDescent="0.2">
      <c r="A26" s="9" t="s">
        <v>27</v>
      </c>
      <c r="B26" s="9" t="s">
        <v>16</v>
      </c>
      <c r="C26" s="20" t="s">
        <v>38</v>
      </c>
      <c r="D26" s="9" t="s">
        <v>31</v>
      </c>
      <c r="E26" s="9" t="s">
        <v>37</v>
      </c>
      <c r="F26" s="21">
        <v>11402400</v>
      </c>
      <c r="G26" s="10">
        <v>0</v>
      </c>
      <c r="H26" s="9" t="s">
        <v>20</v>
      </c>
    </row>
    <row r="27" spans="1:8" x14ac:dyDescent="0.2">
      <c r="A27" s="9" t="s">
        <v>27</v>
      </c>
      <c r="B27" s="9" t="s">
        <v>16</v>
      </c>
      <c r="C27" s="20" t="s">
        <v>38</v>
      </c>
      <c r="D27" s="9" t="s">
        <v>31</v>
      </c>
      <c r="E27" s="9" t="s">
        <v>37</v>
      </c>
      <c r="F27" s="21">
        <v>347600</v>
      </c>
      <c r="G27" s="10">
        <v>0</v>
      </c>
      <c r="H27" s="9" t="s">
        <v>39</v>
      </c>
    </row>
    <row r="28" spans="1:8" x14ac:dyDescent="0.2">
      <c r="A28" s="9" t="s">
        <v>27</v>
      </c>
      <c r="B28" s="9" t="s">
        <v>16</v>
      </c>
      <c r="C28" s="9" t="s">
        <v>40</v>
      </c>
      <c r="D28" s="9" t="s">
        <v>33</v>
      </c>
      <c r="E28" s="9" t="s">
        <v>32</v>
      </c>
      <c r="F28" s="10">
        <v>12100000</v>
      </c>
      <c r="G28" s="10">
        <v>4366704</v>
      </c>
      <c r="H28" s="9" t="s">
        <v>25</v>
      </c>
    </row>
    <row r="29" spans="1:8" x14ac:dyDescent="0.2">
      <c r="A29" s="9" t="s">
        <v>41</v>
      </c>
      <c r="B29" s="9" t="s">
        <v>42</v>
      </c>
      <c r="C29" s="9" t="s">
        <v>43</v>
      </c>
      <c r="D29" s="9" t="s">
        <v>31</v>
      </c>
      <c r="E29" s="9" t="s">
        <v>30</v>
      </c>
      <c r="F29" s="10">
        <v>628030.87</v>
      </c>
      <c r="G29" s="10">
        <v>485207.63</v>
      </c>
      <c r="H29" s="9" t="s">
        <v>25</v>
      </c>
    </row>
    <row r="30" spans="1:8" x14ac:dyDescent="0.2">
      <c r="A30" s="9" t="s">
        <v>41</v>
      </c>
      <c r="B30" s="9" t="s">
        <v>16</v>
      </c>
      <c r="C30" s="24" t="s">
        <v>38</v>
      </c>
      <c r="D30" s="9" t="s">
        <v>31</v>
      </c>
      <c r="E30" s="9" t="s">
        <v>37</v>
      </c>
      <c r="F30" s="25">
        <v>2197000</v>
      </c>
      <c r="G30" s="10">
        <v>0</v>
      </c>
      <c r="H30" s="9" t="s">
        <v>20</v>
      </c>
    </row>
    <row r="31" spans="1:8" x14ac:dyDescent="0.2">
      <c r="A31" s="9" t="s">
        <v>41</v>
      </c>
      <c r="B31" s="9" t="s">
        <v>16</v>
      </c>
      <c r="C31" s="24" t="s">
        <v>38</v>
      </c>
      <c r="D31" s="9" t="s">
        <v>31</v>
      </c>
      <c r="E31" s="9" t="s">
        <v>37</v>
      </c>
      <c r="F31" s="25">
        <v>37360</v>
      </c>
      <c r="G31" s="10">
        <v>0</v>
      </c>
      <c r="H31" s="9" t="s">
        <v>39</v>
      </c>
    </row>
    <row r="32" spans="1:8" x14ac:dyDescent="0.2">
      <c r="A32" s="9" t="s">
        <v>44</v>
      </c>
      <c r="B32" s="9" t="s">
        <v>45</v>
      </c>
      <c r="C32" s="9" t="s">
        <v>46</v>
      </c>
      <c r="D32" s="9" t="s">
        <v>31</v>
      </c>
      <c r="E32" s="9" t="s">
        <v>30</v>
      </c>
      <c r="F32" s="10">
        <v>2400000</v>
      </c>
      <c r="G32" s="10">
        <v>2331000</v>
      </c>
      <c r="H32" s="9" t="s">
        <v>25</v>
      </c>
    </row>
    <row r="33" spans="1:8" x14ac:dyDescent="0.2">
      <c r="A33" s="9" t="s">
        <v>47</v>
      </c>
      <c r="B33" s="9" t="s">
        <v>16</v>
      </c>
      <c r="C33" s="20" t="s">
        <v>48</v>
      </c>
      <c r="D33" s="9" t="s">
        <v>49</v>
      </c>
      <c r="E33" s="9" t="s">
        <v>50</v>
      </c>
      <c r="F33" s="10">
        <v>125532</v>
      </c>
      <c r="G33" s="10">
        <v>125532</v>
      </c>
      <c r="H33" s="9" t="s">
        <v>20</v>
      </c>
    </row>
    <row r="34" spans="1:8" x14ac:dyDescent="0.2">
      <c r="A34" s="9" t="s">
        <v>47</v>
      </c>
      <c r="B34" s="9" t="s">
        <v>16</v>
      </c>
      <c r="C34" s="20" t="s">
        <v>48</v>
      </c>
      <c r="D34" s="9" t="s">
        <v>51</v>
      </c>
      <c r="E34" s="9" t="s">
        <v>52</v>
      </c>
      <c r="F34" s="10">
        <v>37910.65</v>
      </c>
      <c r="G34" s="10">
        <v>37910.65</v>
      </c>
      <c r="H34" s="9" t="s">
        <v>20</v>
      </c>
    </row>
    <row r="35" spans="1:8" x14ac:dyDescent="0.2">
      <c r="A35" s="9" t="s">
        <v>47</v>
      </c>
      <c r="B35" s="9" t="s">
        <v>16</v>
      </c>
      <c r="C35" s="20" t="s">
        <v>17</v>
      </c>
      <c r="D35" s="9" t="s">
        <v>49</v>
      </c>
      <c r="E35" s="9" t="s">
        <v>50</v>
      </c>
      <c r="F35" s="10">
        <v>0</v>
      </c>
      <c r="G35" s="10">
        <v>0</v>
      </c>
      <c r="H35" s="9" t="s">
        <v>20</v>
      </c>
    </row>
    <row r="36" spans="1:8" x14ac:dyDescent="0.2">
      <c r="A36" s="9" t="s">
        <v>47</v>
      </c>
      <c r="B36" s="9" t="s">
        <v>16</v>
      </c>
      <c r="C36" s="20" t="s">
        <v>17</v>
      </c>
      <c r="D36" s="9" t="s">
        <v>51</v>
      </c>
      <c r="E36" s="9" t="s">
        <v>52</v>
      </c>
      <c r="F36" s="10">
        <v>0</v>
      </c>
      <c r="G36" s="10">
        <v>0</v>
      </c>
      <c r="H36" s="9" t="s">
        <v>20</v>
      </c>
    </row>
    <row r="37" spans="1:8" x14ac:dyDescent="0.2">
      <c r="A37" s="9" t="s">
        <v>47</v>
      </c>
      <c r="B37" s="9" t="s">
        <v>16</v>
      </c>
      <c r="C37" s="20" t="s">
        <v>17</v>
      </c>
      <c r="D37" s="9" t="s">
        <v>31</v>
      </c>
      <c r="E37" s="9" t="s">
        <v>53</v>
      </c>
      <c r="F37" s="10">
        <v>0</v>
      </c>
      <c r="G37" s="10">
        <v>0</v>
      </c>
      <c r="H37" s="9" t="s">
        <v>20</v>
      </c>
    </row>
    <row r="38" spans="1:8" x14ac:dyDescent="0.2">
      <c r="A38" s="9" t="s">
        <v>47</v>
      </c>
      <c r="B38" s="9" t="s">
        <v>16</v>
      </c>
      <c r="C38" s="20" t="s">
        <v>17</v>
      </c>
      <c r="D38" s="9" t="s">
        <v>31</v>
      </c>
      <c r="E38" s="9" t="s">
        <v>54</v>
      </c>
      <c r="F38" s="10">
        <v>0</v>
      </c>
      <c r="G38" s="10">
        <v>0</v>
      </c>
      <c r="H38" s="9" t="s">
        <v>20</v>
      </c>
    </row>
    <row r="39" spans="1:8" x14ac:dyDescent="0.2">
      <c r="A39" s="9" t="s">
        <v>47</v>
      </c>
      <c r="B39" s="9" t="s">
        <v>16</v>
      </c>
      <c r="C39" s="20" t="s">
        <v>17</v>
      </c>
      <c r="D39" s="9" t="s">
        <v>31</v>
      </c>
      <c r="E39" s="9" t="s">
        <v>55</v>
      </c>
      <c r="F39" s="10">
        <v>0</v>
      </c>
      <c r="G39" s="10">
        <v>0</v>
      </c>
      <c r="H39" s="9" t="s">
        <v>20</v>
      </c>
    </row>
    <row r="40" spans="1:8" x14ac:dyDescent="0.2">
      <c r="A40" s="9" t="s">
        <v>47</v>
      </c>
      <c r="B40" s="9" t="s">
        <v>16</v>
      </c>
      <c r="C40" s="20" t="s">
        <v>56</v>
      </c>
      <c r="D40" s="9" t="s">
        <v>49</v>
      </c>
      <c r="E40" s="9" t="s">
        <v>50</v>
      </c>
      <c r="F40" s="10">
        <v>1131755.0900000001</v>
      </c>
      <c r="G40" s="10">
        <v>1131755.0900000001</v>
      </c>
      <c r="H40" s="9" t="s">
        <v>25</v>
      </c>
    </row>
    <row r="41" spans="1:8" x14ac:dyDescent="0.2">
      <c r="A41" s="9" t="s">
        <v>47</v>
      </c>
      <c r="B41" s="9" t="s">
        <v>16</v>
      </c>
      <c r="C41" s="20" t="s">
        <v>56</v>
      </c>
      <c r="D41" s="9" t="s">
        <v>49</v>
      </c>
      <c r="E41" s="9" t="s">
        <v>57</v>
      </c>
      <c r="F41" s="10">
        <v>911.22</v>
      </c>
      <c r="G41" s="10">
        <v>911.22</v>
      </c>
      <c r="H41" s="9" t="s">
        <v>25</v>
      </c>
    </row>
    <row r="42" spans="1:8" x14ac:dyDescent="0.2">
      <c r="A42" s="9" t="s">
        <v>47</v>
      </c>
      <c r="B42" s="9" t="s">
        <v>16</v>
      </c>
      <c r="C42" s="20" t="s">
        <v>56</v>
      </c>
      <c r="D42" s="9" t="s">
        <v>58</v>
      </c>
      <c r="E42" s="9" t="s">
        <v>32</v>
      </c>
      <c r="F42" s="10">
        <v>0</v>
      </c>
      <c r="G42" s="10">
        <v>0</v>
      </c>
      <c r="H42" s="9" t="s">
        <v>25</v>
      </c>
    </row>
    <row r="43" spans="1:8" x14ac:dyDescent="0.2">
      <c r="A43" s="9" t="s">
        <v>47</v>
      </c>
      <c r="B43" s="9" t="s">
        <v>16</v>
      </c>
      <c r="C43" s="20" t="s">
        <v>56</v>
      </c>
      <c r="D43" s="9" t="s">
        <v>51</v>
      </c>
      <c r="E43" s="9" t="s">
        <v>52</v>
      </c>
      <c r="F43" s="10">
        <v>341571.06</v>
      </c>
      <c r="G43" s="10">
        <v>341571.06</v>
      </c>
      <c r="H43" s="9" t="s">
        <v>25</v>
      </c>
    </row>
    <row r="44" spans="1:8" x14ac:dyDescent="0.2">
      <c r="A44" s="9" t="s">
        <v>47</v>
      </c>
      <c r="B44" s="9" t="s">
        <v>16</v>
      </c>
      <c r="C44" s="20" t="s">
        <v>56</v>
      </c>
      <c r="D44" s="9" t="s">
        <v>31</v>
      </c>
      <c r="E44" s="9" t="s">
        <v>30</v>
      </c>
      <c r="F44" s="10">
        <v>0</v>
      </c>
      <c r="G44" s="10">
        <v>0</v>
      </c>
      <c r="H44" s="9" t="s">
        <v>25</v>
      </c>
    </row>
    <row r="45" spans="1:8" x14ac:dyDescent="0.2">
      <c r="A45" s="9" t="s">
        <v>47</v>
      </c>
      <c r="B45" s="9" t="s">
        <v>16</v>
      </c>
      <c r="C45" s="20" t="s">
        <v>56</v>
      </c>
      <c r="D45" s="9" t="s">
        <v>31</v>
      </c>
      <c r="E45" s="9" t="s">
        <v>32</v>
      </c>
      <c r="F45" s="10">
        <v>24040</v>
      </c>
      <c r="G45" s="10">
        <v>24040</v>
      </c>
      <c r="H45" s="9" t="s">
        <v>25</v>
      </c>
    </row>
    <row r="46" spans="1:8" x14ac:dyDescent="0.2">
      <c r="A46" s="9" t="s">
        <v>47</v>
      </c>
      <c r="B46" s="9" t="s">
        <v>16</v>
      </c>
      <c r="C46" s="20" t="s">
        <v>56</v>
      </c>
      <c r="D46" s="9" t="s">
        <v>31</v>
      </c>
      <c r="E46" s="9" t="s">
        <v>59</v>
      </c>
      <c r="F46" s="10">
        <v>0</v>
      </c>
      <c r="G46" s="10">
        <v>0</v>
      </c>
      <c r="H46" s="9" t="s">
        <v>25</v>
      </c>
    </row>
    <row r="47" spans="1:8" x14ac:dyDescent="0.2">
      <c r="A47" s="9" t="s">
        <v>47</v>
      </c>
      <c r="B47" s="9" t="s">
        <v>16</v>
      </c>
      <c r="C47" s="20" t="s">
        <v>56</v>
      </c>
      <c r="D47" s="9" t="s">
        <v>31</v>
      </c>
      <c r="E47" s="9" t="s">
        <v>54</v>
      </c>
      <c r="F47" s="10">
        <v>1014343.6800000001</v>
      </c>
      <c r="G47" s="10">
        <v>449378.68</v>
      </c>
      <c r="H47" s="9" t="s">
        <v>25</v>
      </c>
    </row>
    <row r="48" spans="1:8" x14ac:dyDescent="0.2">
      <c r="A48" s="9" t="s">
        <v>47</v>
      </c>
      <c r="B48" s="9" t="s">
        <v>16</v>
      </c>
      <c r="C48" s="20" t="s">
        <v>56</v>
      </c>
      <c r="D48" s="9" t="s">
        <v>31</v>
      </c>
      <c r="E48" s="9" t="s">
        <v>55</v>
      </c>
      <c r="F48" s="10">
        <v>396736.56</v>
      </c>
      <c r="G48" s="10">
        <v>396736.56</v>
      </c>
      <c r="H48" s="9" t="s">
        <v>25</v>
      </c>
    </row>
    <row r="49" spans="1:9" x14ac:dyDescent="0.2">
      <c r="A49" s="9" t="s">
        <v>47</v>
      </c>
      <c r="B49" s="9" t="s">
        <v>16</v>
      </c>
      <c r="C49" s="20" t="s">
        <v>60</v>
      </c>
      <c r="D49" s="9" t="s">
        <v>49</v>
      </c>
      <c r="E49" s="9" t="s">
        <v>50</v>
      </c>
      <c r="F49" s="10">
        <v>139597.82</v>
      </c>
      <c r="G49" s="10">
        <v>139597.82</v>
      </c>
      <c r="H49" s="9" t="s">
        <v>25</v>
      </c>
    </row>
    <row r="50" spans="1:9" x14ac:dyDescent="0.2">
      <c r="A50" s="9" t="s">
        <v>47</v>
      </c>
      <c r="B50" s="9" t="s">
        <v>16</v>
      </c>
      <c r="C50" s="20" t="s">
        <v>60</v>
      </c>
      <c r="D50" s="9" t="s">
        <v>51</v>
      </c>
      <c r="E50" s="9" t="s">
        <v>52</v>
      </c>
      <c r="F50" s="10">
        <v>42158.55</v>
      </c>
      <c r="G50" s="10">
        <v>42158.55</v>
      </c>
      <c r="H50" s="9" t="s">
        <v>25</v>
      </c>
    </row>
    <row r="51" spans="1:9" x14ac:dyDescent="0.2">
      <c r="A51" s="9" t="s">
        <v>47</v>
      </c>
      <c r="B51" s="9" t="s">
        <v>16</v>
      </c>
      <c r="C51" s="20" t="s">
        <v>61</v>
      </c>
      <c r="D51" s="9" t="s">
        <v>58</v>
      </c>
      <c r="E51" s="9" t="s">
        <v>62</v>
      </c>
      <c r="F51" s="10">
        <v>0</v>
      </c>
      <c r="G51" s="10">
        <v>0</v>
      </c>
      <c r="H51" s="9" t="s">
        <v>25</v>
      </c>
    </row>
    <row r="52" spans="1:9" x14ac:dyDescent="0.2">
      <c r="A52" s="9" t="s">
        <v>47</v>
      </c>
      <c r="B52" s="9" t="s">
        <v>16</v>
      </c>
      <c r="C52" s="20" t="s">
        <v>63</v>
      </c>
      <c r="D52" s="9" t="s">
        <v>31</v>
      </c>
      <c r="E52" s="9" t="s">
        <v>53</v>
      </c>
      <c r="F52" s="10">
        <v>0</v>
      </c>
      <c r="G52" s="10">
        <v>0</v>
      </c>
      <c r="H52" s="9" t="s">
        <v>25</v>
      </c>
    </row>
    <row r="53" spans="1:9" x14ac:dyDescent="0.2">
      <c r="A53" s="11" t="s">
        <v>64</v>
      </c>
      <c r="B53" s="12"/>
      <c r="C53" s="12"/>
      <c r="D53" s="12"/>
      <c r="E53" s="12"/>
      <c r="F53" s="13">
        <v>457450077.89999998</v>
      </c>
      <c r="G53" s="13">
        <v>300654165.05000001</v>
      </c>
      <c r="H53" s="12"/>
    </row>
    <row r="60" spans="1:9" ht="12.75" customHeight="1" x14ac:dyDescent="0.2">
      <c r="G60">
        <v>10</v>
      </c>
      <c r="H60">
        <v>1</v>
      </c>
      <c r="I60">
        <v>12</v>
      </c>
    </row>
    <row r="62" spans="1:9" ht="12.75" customHeight="1" x14ac:dyDescent="0.2">
      <c r="C62">
        <v>32</v>
      </c>
      <c r="F62" s="19">
        <f>F12+F13+F14+F15+F16+F17</f>
        <v>234776042</v>
      </c>
      <c r="G62" s="28">
        <f>F12+F13+F14+F15+F33+F34</f>
        <v>232138342.65000001</v>
      </c>
      <c r="H62" s="28">
        <f>F16+F17+F40+F41+F43+F45+F47+F48+F49+F50</f>
        <v>5892255.9799999995</v>
      </c>
    </row>
    <row r="63" spans="1:9" ht="12.75" customHeight="1" x14ac:dyDescent="0.2">
      <c r="C63">
        <v>32</v>
      </c>
      <c r="F63" s="19">
        <f>F33+F34+F40+F41+F43+F45+F47+F48+F49+F50</f>
        <v>3254556.63</v>
      </c>
    </row>
    <row r="64" spans="1:9" ht="12.75" customHeight="1" x14ac:dyDescent="0.2">
      <c r="F64" s="23">
        <f>F62+F63</f>
        <v>238030598.63</v>
      </c>
    </row>
    <row r="65" spans="3:9" ht="12.75" customHeight="1" x14ac:dyDescent="0.2">
      <c r="C65">
        <v>35</v>
      </c>
      <c r="F65" s="19">
        <f>FIO+F19+F20+F21+F22+F23+F24+F25+F26+F27</f>
        <v>202057088.39999998</v>
      </c>
      <c r="G65" s="28">
        <f>F24+F26+F30</f>
        <v>184937200</v>
      </c>
      <c r="H65" s="28">
        <f>FIO+F19+F20+F21+F22+F23</f>
        <v>17105117.200000003</v>
      </c>
      <c r="I65" s="28">
        <f>F25+F27+F31</f>
        <v>2249131.2000000002</v>
      </c>
    </row>
    <row r="66" spans="3:9" ht="12.75" customHeight="1" x14ac:dyDescent="0.2">
      <c r="C66">
        <v>35</v>
      </c>
      <c r="F66" s="22">
        <f>F30+F31</f>
        <v>2234360</v>
      </c>
    </row>
    <row r="67" spans="3:9" ht="12.75" customHeight="1" x14ac:dyDescent="0.2">
      <c r="F67" s="27">
        <f>F65+F66</f>
        <v>204291448.39999998</v>
      </c>
    </row>
    <row r="69" spans="3:9" ht="12.75" customHeight="1" x14ac:dyDescent="0.2">
      <c r="C69">
        <v>33</v>
      </c>
      <c r="F69" s="23">
        <f>F29</f>
        <v>628030.87</v>
      </c>
      <c r="H69" s="28">
        <f>F69</f>
        <v>628030.87</v>
      </c>
    </row>
    <row r="70" spans="3:9" ht="12.75" customHeight="1" x14ac:dyDescent="0.2">
      <c r="C70">
        <v>34</v>
      </c>
      <c r="F70" s="23">
        <f>F32</f>
        <v>2400000</v>
      </c>
      <c r="H70" s="28">
        <f>F70</f>
        <v>2400000</v>
      </c>
    </row>
    <row r="71" spans="3:9" ht="12.75" customHeight="1" x14ac:dyDescent="0.2">
      <c r="C71">
        <v>37</v>
      </c>
      <c r="F71" s="23">
        <f>F28</f>
        <v>12100000</v>
      </c>
      <c r="H71" s="28">
        <f>F71</f>
        <v>12100000</v>
      </c>
    </row>
    <row r="73" spans="3:9" ht="12.75" customHeight="1" x14ac:dyDescent="0.2">
      <c r="F73" s="26">
        <f>F64+F67+F69+F70+F71</f>
        <v>457450077.89999998</v>
      </c>
      <c r="G73" s="29">
        <f>G62+G65</f>
        <v>417075542.64999998</v>
      </c>
      <c r="H73" s="29">
        <f>H62+H65+H69+H70+H71</f>
        <v>38125404.050000004</v>
      </c>
      <c r="I73" s="29">
        <f>I65</f>
        <v>2249131.2000000002</v>
      </c>
    </row>
    <row r="77" spans="3:9" ht="12.75" customHeight="1" x14ac:dyDescent="0.2">
      <c r="F77" s="19"/>
    </row>
    <row r="78" spans="3:9" ht="12.75" customHeight="1" x14ac:dyDescent="0.2">
      <c r="F78" s="19"/>
    </row>
  </sheetData>
  <autoFilter ref="A11:H11" xr:uid="{00000000-0009-0000-0000-000000000000}"/>
  <mergeCells count="5">
    <mergeCell ref="A1:F1"/>
    <mergeCell ref="A6:F6"/>
    <mergeCell ref="A7:F7"/>
    <mergeCell ref="A8:F8"/>
    <mergeCell ref="A9:F9"/>
  </mergeCells>
  <pageMargins left="0.25" right="0.25" top="0.75" bottom="0.75" header="0.3" footer="0.3"/>
  <pageSetup paperSize="9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22fosov</dc:creator>
  <dc:description>POI HSSF rep:2.55.0.44</dc:description>
  <cp:lastModifiedBy>User</cp:lastModifiedBy>
  <cp:lastPrinted>2022-11-11T02:40:54Z</cp:lastPrinted>
  <dcterms:created xsi:type="dcterms:W3CDTF">2022-11-10T09:08:21Z</dcterms:created>
  <dcterms:modified xsi:type="dcterms:W3CDTF">2022-11-11T02:42:08Z</dcterms:modified>
</cp:coreProperties>
</file>