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9440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O10" i="1"/>
  <c r="O9" s="1"/>
  <c r="P14"/>
  <c r="P12"/>
  <c r="O13"/>
  <c r="O11"/>
  <c r="L14"/>
  <c r="L12"/>
  <c r="L11" l="1"/>
  <c r="L13"/>
  <c r="K11"/>
  <c r="N13"/>
  <c r="N11"/>
  <c r="N10"/>
  <c r="N9" s="1"/>
  <c r="M13"/>
  <c r="P13" s="1"/>
  <c r="K13"/>
  <c r="I13"/>
  <c r="H13"/>
  <c r="J12"/>
  <c r="J11" s="1"/>
  <c r="M11"/>
  <c r="P11" s="1"/>
  <c r="I11"/>
  <c r="H11"/>
  <c r="M10"/>
  <c r="J10"/>
  <c r="J9" s="1"/>
  <c r="I10"/>
  <c r="I9" s="1"/>
  <c r="H10"/>
  <c r="H9" s="1"/>
  <c r="M9" l="1"/>
  <c r="P9" s="1"/>
  <c r="P10"/>
  <c r="L10"/>
  <c r="L9" s="1"/>
  <c r="K10"/>
  <c r="K9" l="1"/>
</calcChain>
</file>

<file path=xl/sharedStrings.xml><?xml version="1.0" encoding="utf-8"?>
<sst xmlns="http://schemas.openxmlformats.org/spreadsheetml/2006/main" count="53" uniqueCount="34">
  <si>
    <t>Приложение № 2</t>
  </si>
  <si>
    <t xml:space="preserve">к муниципальной программе «Управление муниципальными финансами» </t>
  </si>
  <si>
    <t xml:space="preserve">Информация о распределении планируемых расходов по отдельным мероприятиям программы, подпрограммам  муниципальной программы Богучанского района 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</si>
  <si>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</si>
  <si>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</si>
  <si>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</si>
  <si>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</si>
  <si>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Расходы (рублей), годы</t>
  </si>
  <si>
    <t>ГРБС</t>
  </si>
  <si>
    <t>Рз</t>
  </si>
  <si>
    <t>Пр</t>
  </si>
  <si>
    <t>ЦСР</t>
  </si>
  <si>
    <t>ВР</t>
  </si>
  <si>
    <t>2014 год</t>
  </si>
  <si>
    <t>2015 год</t>
  </si>
  <si>
    <t>2016 год</t>
  </si>
  <si>
    <t>2017 год</t>
  </si>
  <si>
    <t>2018 год</t>
  </si>
  <si>
    <t>Муниципальная программа</t>
  </si>
  <si>
    <t xml:space="preserve">«Управление муниципальными финансами» </t>
  </si>
  <si>
    <t>всего расходные обязательства по программе, в том числе:</t>
  </si>
  <si>
    <t>Х</t>
  </si>
  <si>
    <t xml:space="preserve">Финансовое управление администрации Богучанского района </t>
  </si>
  <si>
    <t>Подпрограмма 1</t>
  </si>
  <si>
    <t>всего расходные обязательства по подпрограмме, в том числе:</t>
  </si>
  <si>
    <t>Финансовое управление администрации Богучанского района</t>
  </si>
  <si>
    <t>Подпрограмма 2</t>
  </si>
  <si>
    <t>«Обеспечение реализации муниципальной программы»</t>
  </si>
  <si>
    <t>890 </t>
  </si>
  <si>
    <t>"Создание условий для эффективного и ответственного управления муниципальными финансами, повышения устойчивости бюджетов  муниципальных образований Богучанского района»</t>
  </si>
  <si>
    <t>2019 год</t>
  </si>
  <si>
    <t>2020 год</t>
  </si>
  <si>
    <t>2021 год</t>
  </si>
  <si>
    <t>Итого за 2014-2021 годы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</si>
</sst>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/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/>
    </xf>
    <xf numFmtId="164" fontId="2" fillId="0" borderId="1" xfId="1" applyFont="1" applyBorder="1" applyAlignment="1">
      <alignment horizontal="center" vertical="top"/>
    </xf>
    <xf numFmtId="164" fontId="2" fillId="0" borderId="1" xfId="1" applyFont="1" applyBorder="1" applyAlignment="1">
      <alignment horizontal="right"/>
    </xf>
    <xf numFmtId="164" fontId="2" fillId="0" borderId="1" xfId="1" applyFont="1" applyBorder="1" applyAlignment="1">
      <alignment horizontal="center" vertical="top" wrapText="1"/>
    </xf>
    <xf numFmtId="164" fontId="2" fillId="0" borderId="2" xfId="1" applyFont="1" applyBorder="1" applyAlignment="1">
      <alignment horizontal="center" vertical="top"/>
    </xf>
    <xf numFmtId="164" fontId="2" fillId="0" borderId="1" xfId="1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Fill="1"/>
    <xf numFmtId="164" fontId="2" fillId="0" borderId="1" xfId="1" applyFont="1" applyFill="1" applyBorder="1" applyAlignment="1">
      <alignment horizontal="right"/>
    </xf>
    <xf numFmtId="164" fontId="2" fillId="0" borderId="1" xfId="1" applyFont="1" applyFill="1" applyBorder="1" applyAlignment="1">
      <alignment horizontal="center" vertical="top"/>
    </xf>
    <xf numFmtId="164" fontId="2" fillId="0" borderId="1" xfId="1" applyFont="1" applyFill="1" applyBorder="1" applyAlignment="1">
      <alignment horizontal="center" vertical="top" wrapText="1"/>
    </xf>
    <xf numFmtId="164" fontId="2" fillId="0" borderId="2" xfId="1" applyFont="1" applyFill="1" applyBorder="1" applyAlignment="1">
      <alignment horizontal="center" vertical="top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"/>
  <sheetViews>
    <sheetView tabSelected="1" topLeftCell="C1" workbookViewId="0">
      <selection activeCell="O10" sqref="O10"/>
    </sheetView>
  </sheetViews>
  <sheetFormatPr defaultRowHeight="15"/>
  <cols>
    <col min="1" max="1" width="13.140625" customWidth="1"/>
    <col min="2" max="2" width="18.85546875" customWidth="1"/>
    <col min="3" max="3" width="21.28515625" customWidth="1"/>
    <col min="4" max="4" width="5.85546875" customWidth="1"/>
    <col min="5" max="5" width="5.140625" customWidth="1"/>
    <col min="6" max="6" width="4.85546875" customWidth="1"/>
    <col min="7" max="7" width="4.5703125" customWidth="1"/>
    <col min="8" max="8" width="14" customWidth="1"/>
    <col min="9" max="10" width="15" customWidth="1"/>
    <col min="11" max="11" width="15.42578125" style="15" customWidth="1"/>
    <col min="12" max="12" width="14" style="15" customWidth="1"/>
    <col min="13" max="15" width="14" customWidth="1"/>
    <col min="16" max="16" width="14.7109375" customWidth="1"/>
  </cols>
  <sheetData>
    <row r="1" spans="1:16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 spans="1:16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8.25" customHeight="1">
      <c r="A3" s="1"/>
    </row>
    <row r="4" spans="1:16" ht="27" customHeight="1">
      <c r="A4" s="21" t="s">
        <v>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16">
      <c r="A5" s="2"/>
    </row>
    <row r="6" spans="1:16" ht="25.5" customHeight="1">
      <c r="A6" s="22" t="s">
        <v>3</v>
      </c>
      <c r="B6" s="22" t="s">
        <v>4</v>
      </c>
      <c r="C6" s="22" t="s">
        <v>5</v>
      </c>
      <c r="D6" s="22" t="s">
        <v>6</v>
      </c>
      <c r="E6" s="22"/>
      <c r="F6" s="22"/>
      <c r="G6" s="22"/>
      <c r="H6" s="13"/>
      <c r="I6" s="22" t="s">
        <v>7</v>
      </c>
      <c r="J6" s="22"/>
      <c r="K6" s="22"/>
      <c r="L6" s="22"/>
      <c r="M6" s="22"/>
      <c r="N6" s="22"/>
      <c r="O6" s="22"/>
      <c r="P6" s="22"/>
    </row>
    <row r="7" spans="1:16" ht="15" customHeight="1">
      <c r="A7" s="22"/>
      <c r="B7" s="22"/>
      <c r="C7" s="22"/>
      <c r="D7" s="23" t="s">
        <v>8</v>
      </c>
      <c r="E7" s="13" t="s">
        <v>9</v>
      </c>
      <c r="F7" s="23" t="s">
        <v>11</v>
      </c>
      <c r="G7" s="23" t="s">
        <v>12</v>
      </c>
      <c r="H7" s="23" t="s">
        <v>13</v>
      </c>
      <c r="I7" s="23" t="s">
        <v>14</v>
      </c>
      <c r="J7" s="23" t="s">
        <v>15</v>
      </c>
      <c r="K7" s="24" t="s">
        <v>16</v>
      </c>
      <c r="L7" s="24" t="s">
        <v>17</v>
      </c>
      <c r="M7" s="23" t="s">
        <v>30</v>
      </c>
      <c r="N7" s="23" t="s">
        <v>31</v>
      </c>
      <c r="O7" s="23" t="s">
        <v>32</v>
      </c>
      <c r="P7" s="23" t="s">
        <v>33</v>
      </c>
    </row>
    <row r="8" spans="1:16">
      <c r="A8" s="22"/>
      <c r="B8" s="22"/>
      <c r="C8" s="22"/>
      <c r="D8" s="23"/>
      <c r="E8" s="13" t="s">
        <v>10</v>
      </c>
      <c r="F8" s="23"/>
      <c r="G8" s="23"/>
      <c r="H8" s="23"/>
      <c r="I8" s="23"/>
      <c r="J8" s="23"/>
      <c r="K8" s="24"/>
      <c r="L8" s="24"/>
      <c r="M8" s="23"/>
      <c r="N8" s="23"/>
      <c r="O8" s="23"/>
      <c r="P8" s="23"/>
    </row>
    <row r="9" spans="1:16" ht="36">
      <c r="A9" s="27" t="s">
        <v>18</v>
      </c>
      <c r="B9" s="27" t="s">
        <v>19</v>
      </c>
      <c r="C9" s="14" t="s">
        <v>20</v>
      </c>
      <c r="D9" s="4">
        <v>890</v>
      </c>
      <c r="E9" s="4" t="s">
        <v>21</v>
      </c>
      <c r="F9" s="4" t="s">
        <v>21</v>
      </c>
      <c r="G9" s="4" t="s">
        <v>21</v>
      </c>
      <c r="H9" s="9">
        <f>H10</f>
        <v>119947028.32000001</v>
      </c>
      <c r="I9" s="9">
        <f t="shared" ref="I9:O9" si="0">I10</f>
        <v>131070344.61</v>
      </c>
      <c r="J9" s="9">
        <f t="shared" si="0"/>
        <v>118476136.76000001</v>
      </c>
      <c r="K9" s="16">
        <f t="shared" si="0"/>
        <v>125854911.55</v>
      </c>
      <c r="L9" s="16">
        <f t="shared" si="0"/>
        <v>122579964.30000001</v>
      </c>
      <c r="M9" s="9">
        <f t="shared" si="0"/>
        <v>137977070</v>
      </c>
      <c r="N9" s="9">
        <f t="shared" si="0"/>
        <v>103202570</v>
      </c>
      <c r="O9" s="9">
        <f t="shared" si="0"/>
        <v>98698370</v>
      </c>
      <c r="P9" s="12">
        <f t="shared" ref="P9:P14" si="1">SUM(H9:O9)</f>
        <v>957806395.53999996</v>
      </c>
    </row>
    <row r="10" spans="1:16" ht="36">
      <c r="A10" s="27"/>
      <c r="B10" s="27"/>
      <c r="C10" s="14" t="s">
        <v>22</v>
      </c>
      <c r="D10" s="4">
        <v>890</v>
      </c>
      <c r="E10" s="4" t="s">
        <v>21</v>
      </c>
      <c r="F10" s="4" t="s">
        <v>21</v>
      </c>
      <c r="G10" s="4" t="s">
        <v>21</v>
      </c>
      <c r="H10" s="9">
        <f>SUM(H12+H14)</f>
        <v>119947028.32000001</v>
      </c>
      <c r="I10" s="9">
        <f t="shared" ref="I10:M10" si="2">SUM(I12+I14)</f>
        <v>131070344.61</v>
      </c>
      <c r="J10" s="9">
        <f t="shared" si="2"/>
        <v>118476136.76000001</v>
      </c>
      <c r="K10" s="16">
        <f t="shared" si="2"/>
        <v>125854911.55</v>
      </c>
      <c r="L10" s="16">
        <f t="shared" si="2"/>
        <v>122579964.30000001</v>
      </c>
      <c r="M10" s="9">
        <f t="shared" si="2"/>
        <v>137977070</v>
      </c>
      <c r="N10" s="9">
        <f t="shared" ref="N10:O10" si="3">SUM(N12+N14)</f>
        <v>103202570</v>
      </c>
      <c r="O10" s="9">
        <f t="shared" si="3"/>
        <v>98698370</v>
      </c>
      <c r="P10" s="12">
        <f t="shared" si="1"/>
        <v>957806395.53999996</v>
      </c>
    </row>
    <row r="11" spans="1:16" ht="44.25" customHeight="1">
      <c r="A11" s="27" t="s">
        <v>23</v>
      </c>
      <c r="B11" s="27" t="s">
        <v>29</v>
      </c>
      <c r="C11" s="14" t="s">
        <v>24</v>
      </c>
      <c r="D11" s="4">
        <v>890</v>
      </c>
      <c r="E11" s="4" t="s">
        <v>21</v>
      </c>
      <c r="F11" s="4" t="s">
        <v>21</v>
      </c>
      <c r="G11" s="4" t="s">
        <v>21</v>
      </c>
      <c r="H11" s="8">
        <f>H12</f>
        <v>107619441.76000001</v>
      </c>
      <c r="I11" s="8">
        <f t="shared" ref="I11:O11" si="4">I12</f>
        <v>119335807</v>
      </c>
      <c r="J11" s="8">
        <f t="shared" si="4"/>
        <v>105812600</v>
      </c>
      <c r="K11" s="17">
        <f t="shared" si="4"/>
        <v>113163883</v>
      </c>
      <c r="L11" s="17">
        <f t="shared" si="4"/>
        <v>109241325.30000001</v>
      </c>
      <c r="M11" s="8">
        <f t="shared" si="4"/>
        <v>123355300</v>
      </c>
      <c r="N11" s="8">
        <f t="shared" si="4"/>
        <v>88580800</v>
      </c>
      <c r="O11" s="8">
        <f t="shared" si="4"/>
        <v>84076600</v>
      </c>
      <c r="P11" s="12">
        <f t="shared" si="1"/>
        <v>851185757.05999994</v>
      </c>
    </row>
    <row r="12" spans="1:16" ht="44.25" customHeight="1">
      <c r="A12" s="27"/>
      <c r="B12" s="27"/>
      <c r="C12" s="14" t="s">
        <v>25</v>
      </c>
      <c r="D12" s="4">
        <v>890</v>
      </c>
      <c r="E12" s="4" t="s">
        <v>21</v>
      </c>
      <c r="F12" s="4" t="s">
        <v>21</v>
      </c>
      <c r="G12" s="4" t="s">
        <v>21</v>
      </c>
      <c r="H12" s="8">
        <v>107619441.76000001</v>
      </c>
      <c r="I12" s="8">
        <v>119335807</v>
      </c>
      <c r="J12" s="8">
        <f>100726100+2545500+1128000+1413000</f>
        <v>105812600</v>
      </c>
      <c r="K12" s="18">
        <v>113163883</v>
      </c>
      <c r="L12" s="18">
        <f>97392200+5300+2389025+817141.4+215000+2430862+185300+537296.9+9200+3034000+400000+1826000</f>
        <v>109241325.30000001</v>
      </c>
      <c r="M12" s="10">
        <v>123355300</v>
      </c>
      <c r="N12" s="10">
        <v>88580800</v>
      </c>
      <c r="O12" s="10">
        <v>84076600</v>
      </c>
      <c r="P12" s="12">
        <f t="shared" si="1"/>
        <v>851185757.05999994</v>
      </c>
    </row>
    <row r="13" spans="1:16" ht="41.25" customHeight="1">
      <c r="A13" s="23" t="s">
        <v>26</v>
      </c>
      <c r="B13" s="25" t="s">
        <v>27</v>
      </c>
      <c r="C13" s="3" t="s">
        <v>24</v>
      </c>
      <c r="D13" s="6" t="s">
        <v>28</v>
      </c>
      <c r="E13" s="7" t="s">
        <v>21</v>
      </c>
      <c r="F13" s="7" t="s">
        <v>21</v>
      </c>
      <c r="G13" s="7" t="s">
        <v>21</v>
      </c>
      <c r="H13" s="11">
        <f>H14</f>
        <v>12327586.560000001</v>
      </c>
      <c r="I13" s="11">
        <f t="shared" ref="I13:O13" si="5">I14</f>
        <v>11734537.609999999</v>
      </c>
      <c r="J13" s="11">
        <v>12663536.76</v>
      </c>
      <c r="K13" s="19">
        <f t="shared" si="5"/>
        <v>12691028.550000001</v>
      </c>
      <c r="L13" s="19">
        <f t="shared" si="5"/>
        <v>13338639</v>
      </c>
      <c r="M13" s="11">
        <f t="shared" si="5"/>
        <v>14621770</v>
      </c>
      <c r="N13" s="11">
        <f t="shared" si="5"/>
        <v>14621770</v>
      </c>
      <c r="O13" s="11">
        <f t="shared" si="5"/>
        <v>14621770</v>
      </c>
      <c r="P13" s="12">
        <f t="shared" si="1"/>
        <v>106620638.48</v>
      </c>
    </row>
    <row r="14" spans="1:16" ht="36">
      <c r="A14" s="23"/>
      <c r="B14" s="26"/>
      <c r="C14" s="14" t="s">
        <v>25</v>
      </c>
      <c r="D14" s="5">
        <v>890</v>
      </c>
      <c r="E14" s="5" t="s">
        <v>21</v>
      </c>
      <c r="F14" s="5" t="s">
        <v>21</v>
      </c>
      <c r="G14" s="5" t="s">
        <v>21</v>
      </c>
      <c r="H14" s="8">
        <v>12327586.560000001</v>
      </c>
      <c r="I14" s="8">
        <v>11734537.609999999</v>
      </c>
      <c r="J14" s="8">
        <v>12663536.76</v>
      </c>
      <c r="K14" s="18">
        <v>12691028.550000001</v>
      </c>
      <c r="L14" s="18">
        <f>12572336+354700+15356+26647+369600</f>
        <v>13338639</v>
      </c>
      <c r="M14" s="10">
        <v>14621770</v>
      </c>
      <c r="N14" s="10">
        <v>14621770</v>
      </c>
      <c r="O14" s="10">
        <v>14621770</v>
      </c>
      <c r="P14" s="12">
        <f t="shared" si="1"/>
        <v>106620638.48</v>
      </c>
    </row>
  </sheetData>
  <mergeCells count="26">
    <mergeCell ref="A13:A14"/>
    <mergeCell ref="B13:B14"/>
    <mergeCell ref="N7:N8"/>
    <mergeCell ref="M7:M8"/>
    <mergeCell ref="P7:P8"/>
    <mergeCell ref="A9:A10"/>
    <mergeCell ref="B9:B10"/>
    <mergeCell ref="A11:A12"/>
    <mergeCell ref="B11:B12"/>
    <mergeCell ref="O7:O8"/>
    <mergeCell ref="A2:P2"/>
    <mergeCell ref="A1:P1"/>
    <mergeCell ref="A4:P4"/>
    <mergeCell ref="A6:A8"/>
    <mergeCell ref="B6:B8"/>
    <mergeCell ref="C6:C8"/>
    <mergeCell ref="D6:G6"/>
    <mergeCell ref="I6:P6"/>
    <mergeCell ref="D7:D8"/>
    <mergeCell ref="F7:F8"/>
    <mergeCell ref="G7:G8"/>
    <mergeCell ref="H7:H8"/>
    <mergeCell ref="I7:I8"/>
    <mergeCell ref="J7:J8"/>
    <mergeCell ref="K7:K8"/>
    <mergeCell ref="L7:L8"/>
  </mergeCells>
  <pageMargins left="0.39370078740157483" right="0.31496062992125984" top="1.1417322834645669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Admin</cp:lastModifiedBy>
  <cp:lastPrinted>2018-11-15T07:07:49Z</cp:lastPrinted>
  <dcterms:created xsi:type="dcterms:W3CDTF">2016-07-29T05:19:22Z</dcterms:created>
  <dcterms:modified xsi:type="dcterms:W3CDTF">2018-11-15T07:07:52Z</dcterms:modified>
</cp:coreProperties>
</file>