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840" windowHeight="11745"/>
  </bookViews>
  <sheets>
    <sheet name="8 показатели " sheetId="1" r:id="rId1"/>
    <sheet name="9 средства по кодам" sheetId="13" r:id="rId2"/>
    <sheet name="10 средства бюджет " sheetId="14" r:id="rId3"/>
    <sheet name="11 КАИП" sheetId="6" r:id="rId4"/>
  </sheets>
  <definedNames>
    <definedName name="_xlnm.Print_Area" localSheetId="2">'10 средства бюджет '!$A$1:$K$47</definedName>
    <definedName name="_xlnm.Print_Area" localSheetId="3">'11 КАИП'!$A$1:$I$27</definedName>
    <definedName name="_xlnm.Print_Area" localSheetId="1">'9 средства по кодам'!$A$1:$M$38</definedName>
  </definedNames>
  <calcPr calcId="124519"/>
</workbook>
</file>

<file path=xl/calcChain.xml><?xml version="1.0" encoding="utf-8"?>
<calcChain xmlns="http://schemas.openxmlformats.org/spreadsheetml/2006/main">
  <c r="H32" i="14"/>
  <c r="F12"/>
  <c r="G12"/>
  <c r="H12"/>
  <c r="I12"/>
  <c r="J12"/>
  <c r="E12"/>
  <c r="F11"/>
  <c r="G11"/>
  <c r="H11"/>
  <c r="H8" s="1"/>
  <c r="I11"/>
  <c r="I8" s="1"/>
  <c r="J11"/>
  <c r="J8" s="1"/>
  <c r="E11"/>
  <c r="E8" s="1"/>
  <c r="I19" i="13"/>
  <c r="F16" i="14"/>
  <c r="E16"/>
  <c r="F24"/>
  <c r="E24"/>
  <c r="M19" i="13"/>
  <c r="K19"/>
  <c r="L19"/>
  <c r="G8" i="14" l="1"/>
  <c r="F8"/>
  <c r="I23" i="13"/>
  <c r="J23"/>
  <c r="K23"/>
  <c r="L23"/>
  <c r="M23"/>
  <c r="H23"/>
  <c r="I30"/>
  <c r="J30"/>
  <c r="K30"/>
  <c r="L30"/>
  <c r="L12" s="1"/>
  <c r="M30"/>
  <c r="M12" s="1"/>
  <c r="M10" s="1"/>
  <c r="H30"/>
  <c r="L18"/>
  <c r="L10" l="1"/>
  <c r="I12"/>
  <c r="I10" s="1"/>
  <c r="H19"/>
  <c r="J24" i="14"/>
  <c r="I32"/>
  <c r="J32"/>
  <c r="H12" i="13" l="1"/>
  <c r="H10" s="1"/>
  <c r="G24" i="14"/>
  <c r="H24"/>
  <c r="G32"/>
  <c r="I24" l="1"/>
  <c r="G16" l="1"/>
  <c r="H16"/>
  <c r="J16" l="1"/>
  <c r="I16"/>
  <c r="K12" i="13" l="1"/>
  <c r="K10" s="1"/>
  <c r="O18" l="1"/>
  <c r="J19" l="1"/>
  <c r="J12" s="1"/>
  <c r="J10" s="1"/>
</calcChain>
</file>

<file path=xl/sharedStrings.xml><?xml version="1.0" encoding="utf-8"?>
<sst xmlns="http://schemas.openxmlformats.org/spreadsheetml/2006/main" count="247" uniqueCount="132">
  <si>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</si>
  <si>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</si>
  <si>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</si>
  <si>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</si>
  <si>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</si>
  <si>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</si>
  <si>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</si>
  <si>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</si>
  <si>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</si>
  <si>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</si>
  <si>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Весовой критерий</t>
  </si>
  <si>
    <t xml:space="preserve">Итого </t>
  </si>
  <si>
    <t xml:space="preserve">Код бюджетной классификации </t>
  </si>
  <si>
    <t>ГРБС</t>
  </si>
  <si>
    <t>ЦСР</t>
  </si>
  <si>
    <t>Расходы по годам</t>
  </si>
  <si>
    <t>Рз Пр</t>
  </si>
  <si>
    <t>Приложение № 9</t>
  </si>
  <si>
    <t>Подпрограмма 1</t>
  </si>
  <si>
    <t>Наименование  программы, подпрограммы</t>
  </si>
  <si>
    <t>Приложение № 11</t>
  </si>
  <si>
    <t>№  п/п</t>
  </si>
  <si>
    <t>Наименование объекта</t>
  </si>
  <si>
    <t>Мощ ность</t>
  </si>
  <si>
    <t>ввод в действие (квартал)</t>
  </si>
  <si>
    <t>Наименовние ГРБС</t>
  </si>
  <si>
    <t>в том числе по ГРБС:</t>
  </si>
  <si>
    <t>к Порядку принятия решений о разработке муниципальных программ Богучанского района, их формировании и реализации</t>
  </si>
  <si>
    <t>Статус (муниципальная программа, подпрограмма)</t>
  </si>
  <si>
    <t>Муниципальная программа</t>
  </si>
  <si>
    <t>Финансирование объектов капитального строительства, включенных в муниципальную программу( федеральный и краевой бюджет)</t>
  </si>
  <si>
    <t>районный бюджет</t>
  </si>
  <si>
    <t>Цель программы: развитие сельских территорий, рост занятости и уровня жизни сельского населения</t>
  </si>
  <si>
    <t>1.</t>
  </si>
  <si>
    <t xml:space="preserve">Индекс производства продукции сельского хозяйства в хозяйствах всех категорий (в сопоставимых ценах) </t>
  </si>
  <si>
    <t>%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</si>
  <si>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</si>
  <si>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</si>
  <si>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Количество граждан ведущих ЛПХ, осуществивших привлечение кредитных средств</t>
  </si>
  <si>
    <t>чел.</t>
  </si>
  <si>
    <t>1.1.</t>
  </si>
  <si>
    <t>1.1.1.</t>
  </si>
  <si>
    <t>1.2.</t>
  </si>
  <si>
    <t>Задача 2.  Создание комфортных условий жизнедеятельности в Богучанском районе</t>
  </si>
  <si>
    <t>1.2.1.</t>
  </si>
  <si>
    <t>подпрограмма 1.2. Устойчивое развитие сельских территорий</t>
  </si>
  <si>
    <t>кв.м</t>
  </si>
  <si>
    <t>Площадь обработки гербицидами очагов произрастания дикорастущей конопли</t>
  </si>
  <si>
    <t>га</t>
  </si>
  <si>
    <t>1.3.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</si>
  <si>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</si>
  <si>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1.3.1.</t>
  </si>
  <si>
    <t>Доля испонения бюджетных ассигнований</t>
  </si>
  <si>
    <t>всего расходные обязательства по программе</t>
  </si>
  <si>
    <t>х</t>
  </si>
  <si>
    <t>администрация Богучанского района</t>
  </si>
  <si>
    <t>806</t>
  </si>
  <si>
    <t>министерство строительства и архитектуры Красноярского края</t>
  </si>
  <si>
    <t>министерство спорта, туризма и молодежной политики Красноярского края</t>
  </si>
  <si>
    <t>архивное агентство Красноярского края</t>
  </si>
  <si>
    <t>министерство энергетики и жилищно-коммунального хозяйства Красноярского края</t>
  </si>
  <si>
    <t>министерство транспорта Красноярского края</t>
  </si>
  <si>
    <t>"Поддержка малых форм хозяйствования"</t>
  </si>
  <si>
    <t>всего расходные обязательства по подпрограмме</t>
  </si>
  <si>
    <t>0405</t>
  </si>
  <si>
    <t>Подпрограмма 2</t>
  </si>
  <si>
    <t>"Устойчивое развитие сельских территорий"</t>
  </si>
  <si>
    <t>Подпрограмма 3</t>
  </si>
  <si>
    <t>"Обеспечение реализации муниципальной программы и прочие мероприятия"</t>
  </si>
  <si>
    <t>Начальник управления экономики и планирования администрации Богучанского района</t>
  </si>
  <si>
    <t>0412</t>
  </si>
  <si>
    <t>Управление муниципальной собственностью администрации Богучанского района</t>
  </si>
  <si>
    <t>863</t>
  </si>
  <si>
    <t>Приложение № 8                              к Порядку принятия решений о разработке муниципальных программ Богучанского района, их формировании и реализации</t>
  </si>
  <si>
    <t>юридические лица</t>
  </si>
  <si>
    <t xml:space="preserve">бюджеты муниципальных   образований </t>
  </si>
  <si>
    <t xml:space="preserve">краевой бюджет           </t>
  </si>
  <si>
    <t xml:space="preserve">федеральный бюджет    </t>
  </si>
  <si>
    <t xml:space="preserve">в том числе:             </t>
  </si>
  <si>
    <t xml:space="preserve">Всего                    </t>
  </si>
  <si>
    <t>Обеспечение и реализация муниципальной программы и прочие мероприятия</t>
  </si>
  <si>
    <t>бюджеты муниципальных   образований</t>
  </si>
  <si>
    <t xml:space="preserve">внебюджетные  источники                 </t>
  </si>
  <si>
    <t>Устойчивое развитие сельских территорий</t>
  </si>
  <si>
    <t>Поддержка малых форм хозяйствования</t>
  </si>
  <si>
    <t xml:space="preserve">Примечание </t>
  </si>
  <si>
    <t>Источники финансирования</t>
  </si>
  <si>
    <t>Статус</t>
  </si>
  <si>
    <t>рублей</t>
  </si>
  <si>
    <t xml:space="preserve">Использование бюджетных ассигнований районного бюджета и иных средств на реализацию  муниципальной программы "Развитие сельского хозяйства в Богучанском районе" </t>
  </si>
  <si>
    <t>Приложение № 10</t>
  </si>
  <si>
    <t>12100R543Б</t>
  </si>
  <si>
    <t>-</t>
  </si>
  <si>
    <t>21,2</t>
  </si>
  <si>
    <t>Количенство отловленных безнадзорных животных</t>
  </si>
  <si>
    <t>голов</t>
  </si>
  <si>
    <t>12200L0183</t>
  </si>
  <si>
    <t xml:space="preserve">"Развитие сельского хозяйства в Богучанском районе" </t>
  </si>
  <si>
    <t xml:space="preserve">Наименование программы, подпрограммы </t>
  </si>
  <si>
    <t>Подпрограмма 1.3. Обеспечение и реализация муниципальной программы и прочие мероприятия</t>
  </si>
  <si>
    <t>Исполнитель:</t>
  </si>
  <si>
    <t>Подпрограмма 1.1. Поддержка малых форм хозяйствования</t>
  </si>
  <si>
    <t>Х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</si>
  <si>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                               "Развитие сельского хозяйства в Богучанском районе" </t>
  </si>
  <si>
    <t>1.2.1.1</t>
  </si>
  <si>
    <t>1.2.1.2</t>
  </si>
  <si>
    <t>1.2.1.3</t>
  </si>
  <si>
    <t>Лавриненко Татьяна Михайловна</t>
  </si>
  <si>
    <t>тел. 8(39162) 22-007</t>
  </si>
  <si>
    <t>А.С. Арсеньева</t>
  </si>
  <si>
    <t>Исп. Лавриненко Татьяна Михайловна</t>
  </si>
  <si>
    <t>1-ый год (2020)</t>
  </si>
  <si>
    <t>2-ой год (2021)</t>
  </si>
  <si>
    <t>8(39162) 22-007</t>
  </si>
  <si>
    <t>1.1.2.</t>
  </si>
  <si>
    <t>Увеличение количества участников районных мероприятий</t>
  </si>
  <si>
    <t>Ввод (приобретение) жилья молодым семьям и молодым специалистам, проживающими в сельской местности</t>
  </si>
  <si>
    <t>Год предшествующий отчетному</t>
  </si>
  <si>
    <t>Отчетный финансовый год</t>
  </si>
  <si>
    <t>Год предшествующий отчетному году реализации программы</t>
  </si>
  <si>
    <t>Год, предшествующий отчетному</t>
  </si>
  <si>
    <t xml:space="preserve">Сметная стоимость  по утвержденной ПСД </t>
  </si>
  <si>
    <t>Остаток сметной стоимости в ценах контракта</t>
  </si>
  <si>
    <t>Финансирование за отчетный период</t>
  </si>
  <si>
    <t>Плановые показатели  отчетного периода</t>
  </si>
  <si>
    <t>Объем капитальных вложений</t>
  </si>
  <si>
    <t>Объект 1</t>
  </si>
  <si>
    <t>в том числе:</t>
  </si>
  <si>
    <t>Федеральный бюджет</t>
  </si>
  <si>
    <t>Краевой бюджет</t>
  </si>
  <si>
    <r>
      <t>Использование бюджетных ассигнований районного бюджета и иных средств на реализацию мероприятий муниципальной программы</t>
    </r>
    <r>
      <rPr>
        <sz val="14"/>
        <color indexed="8"/>
        <rFont val="Times New Roman"/>
        <family val="1"/>
        <charset val="204"/>
      </rPr>
      <t xml:space="preserve"> "Развитие сельского хозяйства в Богучанском районе" </t>
    </r>
    <r>
      <rPr>
        <sz val="14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</si>
  <si>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к Порядку принятия решений о разработке муниципальных программ, их формировании и реализации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</si>
</sst>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8" fillId="0" borderId="0" xfId="0" applyFont="1" applyFill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0" fillId="0" borderId="0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/>
    <xf numFmtId="0" fontId="1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10" fontId="3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1" fillId="0" borderId="0" xfId="0" applyFont="1"/>
    <xf numFmtId="0" fontId="8" fillId="0" borderId="0" xfId="0" applyFont="1" applyFill="1" applyBorder="1"/>
    <xf numFmtId="0" fontId="8" fillId="0" borderId="0" xfId="0" applyFont="1" applyBorder="1"/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12" fillId="0" borderId="0" xfId="0" applyFont="1" applyFill="1" applyBorder="1"/>
    <xf numFmtId="0" fontId="12" fillId="0" borderId="0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wrapText="1"/>
    </xf>
    <xf numFmtId="166" fontId="3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/>
    <xf numFmtId="0" fontId="13" fillId="2" borderId="0" xfId="0" applyFont="1" applyFill="1"/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wrapText="1"/>
    </xf>
    <xf numFmtId="43" fontId="14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43" fontId="15" fillId="2" borderId="1" xfId="0" applyNumberFormat="1" applyFont="1" applyFill="1" applyBorder="1" applyAlignment="1">
      <alignment horizontal="right" wrapText="1"/>
    </xf>
    <xf numFmtId="49" fontId="15" fillId="0" borderId="1" xfId="0" applyNumberFormat="1" applyFont="1" applyFill="1" applyBorder="1" applyAlignment="1">
      <alignment horizontal="center" wrapText="1"/>
    </xf>
    <xf numFmtId="0" fontId="14" fillId="0" borderId="0" xfId="0" applyFont="1" applyFill="1"/>
    <xf numFmtId="164" fontId="14" fillId="0" borderId="0" xfId="0" applyNumberFormat="1" applyFont="1" applyFill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wrapText="1"/>
    </xf>
    <xf numFmtId="0" fontId="14" fillId="2" borderId="0" xfId="0" applyFont="1" applyFill="1"/>
    <xf numFmtId="0" fontId="14" fillId="2" borderId="1" xfId="0" applyFont="1" applyFill="1" applyBorder="1" applyAlignment="1"/>
    <xf numFmtId="0" fontId="15" fillId="2" borderId="4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/>
    </xf>
    <xf numFmtId="2" fontId="14" fillId="2" borderId="1" xfId="0" applyNumberFormat="1" applyFont="1" applyFill="1" applyBorder="1"/>
    <xf numFmtId="0" fontId="15" fillId="2" borderId="3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5" fillId="0" borderId="0" xfId="0" applyFont="1" applyFill="1" applyBorder="1" applyAlignment="1">
      <alignment vertical="top" wrapText="1"/>
    </xf>
    <xf numFmtId="49" fontId="15" fillId="0" borderId="0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2" fontId="13" fillId="0" borderId="0" xfId="0" applyNumberFormat="1" applyFont="1" applyBorder="1"/>
    <xf numFmtId="2" fontId="13" fillId="0" borderId="0" xfId="0" applyNumberFormat="1" applyFont="1" applyFill="1" applyBorder="1"/>
    <xf numFmtId="0" fontId="16" fillId="0" borderId="0" xfId="0" applyFont="1" applyAlignment="1">
      <alignment vertical="center"/>
    </xf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0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3" fontId="3" fillId="2" borderId="1" xfId="0" applyNumberFormat="1" applyFont="1" applyFill="1" applyBorder="1"/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/>
    <xf numFmtId="0" fontId="17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/>
    </xf>
    <xf numFmtId="165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Normal="150" zoomScaleSheetLayoutView="100" workbookViewId="0">
      <selection activeCell="H22" sqref="H22"/>
    </sheetView>
  </sheetViews>
  <sheetFormatPr defaultRowHeight="12"/>
  <cols>
    <col min="1" max="1" width="9.140625" style="2" customWidth="1"/>
    <col min="2" max="2" width="26.140625" style="2" customWidth="1"/>
    <col min="3" max="3" width="7.85546875" style="2" customWidth="1"/>
    <col min="4" max="4" width="10.28515625" style="2" customWidth="1"/>
    <col min="5" max="5" width="12.7109375" style="2" customWidth="1"/>
    <col min="6" max="6" width="13.7109375" style="2" customWidth="1"/>
    <col min="7" max="7" width="13.5703125" style="9" customWidth="1"/>
    <col min="8" max="8" width="14.7109375" style="9" customWidth="1"/>
    <col min="9" max="9" width="12.42578125" style="2" customWidth="1"/>
    <col min="10" max="10" width="12.85546875" style="9" customWidth="1"/>
    <col min="11" max="11" width="23.140625" style="2" customWidth="1"/>
    <col min="12" max="12" width="8.85546875" style="2" customWidth="1"/>
    <col min="13" max="14" width="9.140625" style="2" hidden="1" customWidth="1"/>
    <col min="15" max="16384" width="9.140625" style="2"/>
  </cols>
  <sheetData>
    <row r="1" spans="1:11" ht="96" customHeight="1">
      <c r="I1" s="106" t="s">
        <v>73</v>
      </c>
      <c r="J1" s="106"/>
      <c r="K1" s="106"/>
    </row>
    <row r="2" spans="1:11" ht="39" customHeight="1">
      <c r="A2" s="107" t="s">
        <v>103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15" customHeight="1"/>
    <row r="4" spans="1:11" s="1" customFormat="1" ht="36.75" customHeight="1">
      <c r="A4" s="105" t="s">
        <v>0</v>
      </c>
      <c r="B4" s="105" t="s">
        <v>1</v>
      </c>
      <c r="C4" s="105" t="s">
        <v>9</v>
      </c>
      <c r="D4" s="105" t="s">
        <v>10</v>
      </c>
      <c r="E4" s="105" t="s">
        <v>117</v>
      </c>
      <c r="F4" s="105"/>
      <c r="G4" s="105" t="s">
        <v>118</v>
      </c>
      <c r="H4" s="105"/>
      <c r="I4" s="105" t="s">
        <v>2</v>
      </c>
      <c r="J4" s="105"/>
      <c r="K4" s="105" t="s">
        <v>7</v>
      </c>
    </row>
    <row r="5" spans="1:11" s="1" customFormat="1" ht="45.75" customHeight="1">
      <c r="A5" s="105"/>
      <c r="B5" s="105"/>
      <c r="C5" s="105"/>
      <c r="D5" s="105"/>
      <c r="E5" s="105">
        <v>2018</v>
      </c>
      <c r="F5" s="105"/>
      <c r="G5" s="109">
        <v>2019</v>
      </c>
      <c r="H5" s="109"/>
      <c r="I5" s="105" t="s">
        <v>111</v>
      </c>
      <c r="J5" s="109" t="s">
        <v>112</v>
      </c>
      <c r="K5" s="105"/>
    </row>
    <row r="6" spans="1:11" s="1" customFormat="1" ht="50.25" customHeight="1">
      <c r="A6" s="105"/>
      <c r="B6" s="105"/>
      <c r="C6" s="105"/>
      <c r="D6" s="105"/>
      <c r="E6" s="19" t="s">
        <v>3</v>
      </c>
      <c r="F6" s="19" t="s">
        <v>4</v>
      </c>
      <c r="G6" s="27" t="s">
        <v>3</v>
      </c>
      <c r="H6" s="27" t="s">
        <v>4</v>
      </c>
      <c r="I6" s="105"/>
      <c r="J6" s="109"/>
      <c r="K6" s="105"/>
    </row>
    <row r="7" spans="1:11" ht="15.75">
      <c r="A7" s="20" t="s">
        <v>33</v>
      </c>
      <c r="B7" s="28" t="s">
        <v>32</v>
      </c>
      <c r="C7" s="20"/>
      <c r="D7" s="20"/>
      <c r="E7" s="20"/>
      <c r="F7" s="20"/>
      <c r="G7" s="21"/>
      <c r="H7" s="21"/>
      <c r="I7" s="20"/>
      <c r="J7" s="21"/>
      <c r="K7" s="20"/>
    </row>
    <row r="8" spans="1:11" ht="81" customHeight="1">
      <c r="A8" s="20"/>
      <c r="B8" s="20" t="s">
        <v>34</v>
      </c>
      <c r="C8" s="20" t="s">
        <v>35</v>
      </c>
      <c r="D8" s="22" t="s">
        <v>102</v>
      </c>
      <c r="E8" s="47">
        <v>98.4</v>
      </c>
      <c r="F8" s="48">
        <v>98.4</v>
      </c>
      <c r="G8" s="47">
        <v>101.2</v>
      </c>
      <c r="H8" s="48">
        <v>101.2</v>
      </c>
      <c r="I8" s="47">
        <v>101.6</v>
      </c>
      <c r="J8" s="47">
        <v>101.1</v>
      </c>
      <c r="K8" s="29"/>
    </row>
    <row r="9" spans="1:11" ht="172.5" customHeight="1">
      <c r="A9" s="20"/>
      <c r="B9" s="20" t="s">
        <v>36</v>
      </c>
      <c r="C9" s="22" t="s">
        <v>35</v>
      </c>
      <c r="D9" s="31" t="s">
        <v>102</v>
      </c>
      <c r="E9" s="21" t="s">
        <v>92</v>
      </c>
      <c r="F9" s="23" t="s">
        <v>92</v>
      </c>
      <c r="G9" s="21" t="s">
        <v>92</v>
      </c>
      <c r="H9" s="23" t="s">
        <v>92</v>
      </c>
      <c r="I9" s="43" t="s">
        <v>92</v>
      </c>
      <c r="J9" s="23" t="s">
        <v>92</v>
      </c>
      <c r="K9" s="30"/>
    </row>
    <row r="10" spans="1:11" ht="15.75">
      <c r="A10" s="20" t="s">
        <v>40</v>
      </c>
      <c r="B10" s="28" t="s">
        <v>37</v>
      </c>
      <c r="C10" s="20"/>
      <c r="D10" s="20"/>
      <c r="E10" s="21"/>
      <c r="F10" s="21"/>
      <c r="G10" s="21"/>
      <c r="H10" s="21"/>
      <c r="I10" s="20"/>
      <c r="J10" s="21"/>
      <c r="K10" s="20"/>
    </row>
    <row r="11" spans="1:11" ht="24.75" customHeight="1">
      <c r="A11" s="20" t="s">
        <v>41</v>
      </c>
      <c r="B11" s="28" t="s">
        <v>101</v>
      </c>
      <c r="C11" s="20"/>
      <c r="D11" s="20"/>
      <c r="E11" s="21"/>
      <c r="F11" s="21"/>
      <c r="G11" s="21"/>
      <c r="H11" s="21"/>
      <c r="I11" s="20"/>
      <c r="J11" s="21"/>
      <c r="K11" s="20"/>
    </row>
    <row r="12" spans="1:11" ht="78.75" customHeight="1">
      <c r="A12" s="20"/>
      <c r="B12" s="20" t="s">
        <v>38</v>
      </c>
      <c r="C12" s="20" t="s">
        <v>39</v>
      </c>
      <c r="D12" s="21">
        <v>0.05</v>
      </c>
      <c r="E12" s="21">
        <v>0</v>
      </c>
      <c r="F12" s="23">
        <v>0</v>
      </c>
      <c r="G12" s="21" t="s">
        <v>92</v>
      </c>
      <c r="H12" s="23" t="s">
        <v>92</v>
      </c>
      <c r="I12" s="23" t="s">
        <v>92</v>
      </c>
      <c r="J12" s="23" t="s">
        <v>92</v>
      </c>
      <c r="K12" s="30"/>
    </row>
    <row r="13" spans="1:11" ht="78.75" customHeight="1">
      <c r="A13" s="44" t="s">
        <v>114</v>
      </c>
      <c r="B13" s="44" t="s">
        <v>115</v>
      </c>
      <c r="C13" s="44" t="s">
        <v>39</v>
      </c>
      <c r="D13" s="21">
        <v>0.05</v>
      </c>
      <c r="E13" s="21"/>
      <c r="F13" s="23"/>
      <c r="G13" s="21"/>
      <c r="H13" s="23"/>
      <c r="I13" s="23"/>
      <c r="J13" s="23"/>
      <c r="K13" s="30"/>
    </row>
    <row r="14" spans="1:11" ht="15.75">
      <c r="A14" s="20" t="s">
        <v>42</v>
      </c>
      <c r="B14" s="28" t="s">
        <v>43</v>
      </c>
      <c r="C14" s="20"/>
      <c r="D14" s="33"/>
      <c r="E14" s="21"/>
      <c r="F14" s="21"/>
      <c r="G14" s="21"/>
      <c r="H14" s="21"/>
      <c r="I14" s="20"/>
      <c r="J14" s="21"/>
      <c r="K14" s="20"/>
    </row>
    <row r="15" spans="1:11" ht="15.75" customHeight="1">
      <c r="A15" s="20" t="s">
        <v>44</v>
      </c>
      <c r="B15" s="28" t="s">
        <v>45</v>
      </c>
      <c r="C15" s="20"/>
      <c r="D15" s="33"/>
      <c r="E15" s="21"/>
      <c r="F15" s="21"/>
      <c r="G15" s="21"/>
      <c r="H15" s="21"/>
      <c r="I15" s="20"/>
      <c r="J15" s="21"/>
      <c r="K15" s="20"/>
    </row>
    <row r="16" spans="1:11" ht="78" customHeight="1">
      <c r="A16" s="32" t="s">
        <v>104</v>
      </c>
      <c r="B16" s="44" t="s">
        <v>116</v>
      </c>
      <c r="C16" s="20" t="s">
        <v>46</v>
      </c>
      <c r="D16" s="21">
        <v>0.1</v>
      </c>
      <c r="E16" s="21" t="s">
        <v>92</v>
      </c>
      <c r="F16" s="23" t="s">
        <v>92</v>
      </c>
      <c r="G16" s="21" t="s">
        <v>92</v>
      </c>
      <c r="H16" s="23" t="s">
        <v>92</v>
      </c>
      <c r="I16" s="24" t="s">
        <v>92</v>
      </c>
      <c r="J16" s="24" t="s">
        <v>92</v>
      </c>
      <c r="K16" s="30"/>
    </row>
    <row r="17" spans="1:11" ht="65.25" customHeight="1">
      <c r="A17" s="32" t="s">
        <v>105</v>
      </c>
      <c r="B17" s="20" t="s">
        <v>47</v>
      </c>
      <c r="C17" s="20" t="s">
        <v>48</v>
      </c>
      <c r="D17" s="21">
        <v>0.2</v>
      </c>
      <c r="E17" s="21">
        <v>21.2</v>
      </c>
      <c r="F17" s="23">
        <v>21.2</v>
      </c>
      <c r="G17" s="21">
        <v>21.2</v>
      </c>
      <c r="H17" s="23">
        <v>21.2</v>
      </c>
      <c r="I17" s="46" t="s">
        <v>93</v>
      </c>
      <c r="J17" s="23">
        <v>21.2</v>
      </c>
      <c r="K17" s="25"/>
    </row>
    <row r="18" spans="1:11" ht="52.5" customHeight="1">
      <c r="A18" s="44" t="s">
        <v>106</v>
      </c>
      <c r="B18" s="20" t="s">
        <v>94</v>
      </c>
      <c r="C18" s="20" t="s">
        <v>95</v>
      </c>
      <c r="D18" s="21">
        <v>0.4</v>
      </c>
      <c r="E18" s="23">
        <v>176</v>
      </c>
      <c r="F18" s="23">
        <v>500</v>
      </c>
      <c r="G18" s="21">
        <v>176</v>
      </c>
      <c r="H18" s="23">
        <v>360</v>
      </c>
      <c r="I18" s="21">
        <v>176</v>
      </c>
      <c r="J18" s="21">
        <v>176</v>
      </c>
      <c r="K18" s="30"/>
    </row>
    <row r="19" spans="1:11" ht="33" customHeight="1">
      <c r="A19" s="20" t="s">
        <v>49</v>
      </c>
      <c r="B19" s="111" t="s">
        <v>50</v>
      </c>
      <c r="C19" s="112"/>
      <c r="D19" s="112"/>
      <c r="E19" s="112"/>
      <c r="F19" s="112"/>
      <c r="G19" s="112"/>
      <c r="H19" s="112"/>
      <c r="I19" s="112"/>
      <c r="J19" s="112"/>
      <c r="K19" s="112"/>
    </row>
    <row r="20" spans="1:11" ht="21" customHeight="1">
      <c r="A20" s="20" t="s">
        <v>51</v>
      </c>
      <c r="B20" s="28" t="s">
        <v>99</v>
      </c>
      <c r="C20" s="20"/>
      <c r="D20" s="20"/>
      <c r="E20" s="21"/>
      <c r="F20" s="21"/>
      <c r="G20" s="21"/>
      <c r="H20" s="21"/>
      <c r="I20" s="20"/>
      <c r="J20" s="21"/>
      <c r="K20" s="20"/>
    </row>
    <row r="21" spans="1:11" ht="48.75" customHeight="1">
      <c r="A21" s="20"/>
      <c r="B21" s="20" t="s">
        <v>52</v>
      </c>
      <c r="C21" s="20" t="s">
        <v>35</v>
      </c>
      <c r="D21" s="21">
        <v>0.2</v>
      </c>
      <c r="E21" s="21">
        <v>97</v>
      </c>
      <c r="F21" s="21">
        <v>94.2</v>
      </c>
      <c r="G21" s="21">
        <v>97</v>
      </c>
      <c r="H21" s="45">
        <v>93.55</v>
      </c>
      <c r="I21" s="20">
        <v>97</v>
      </c>
      <c r="J21" s="21">
        <v>97</v>
      </c>
      <c r="K21" s="20"/>
    </row>
    <row r="22" spans="1:11" s="3" customFormat="1" ht="47.25" customHeight="1">
      <c r="B22" s="106" t="s">
        <v>69</v>
      </c>
      <c r="C22" s="106"/>
      <c r="D22" s="106"/>
      <c r="F22" s="110" t="s">
        <v>109</v>
      </c>
      <c r="G22" s="110"/>
      <c r="H22" s="10"/>
      <c r="J22" s="10"/>
    </row>
    <row r="23" spans="1:11" s="3" customFormat="1" ht="12" customHeight="1">
      <c r="G23" s="10"/>
      <c r="H23" s="10"/>
      <c r="J23" s="10"/>
    </row>
    <row r="24" spans="1:11" ht="15.75">
      <c r="A24" s="3"/>
      <c r="B24" s="35" t="s">
        <v>100</v>
      </c>
      <c r="C24" s="26"/>
      <c r="D24" s="26"/>
      <c r="E24" s="3"/>
      <c r="F24" s="3"/>
      <c r="G24" s="10"/>
      <c r="H24" s="10"/>
      <c r="I24" s="3"/>
      <c r="J24" s="10"/>
      <c r="K24" s="3"/>
    </row>
    <row r="25" spans="1:11" ht="15.75">
      <c r="A25" s="3"/>
      <c r="B25" s="35" t="s">
        <v>107</v>
      </c>
      <c r="C25" s="26"/>
      <c r="D25" s="26"/>
      <c r="E25" s="3"/>
      <c r="F25" s="3"/>
      <c r="G25" s="10"/>
      <c r="H25" s="10"/>
      <c r="I25" s="3"/>
      <c r="J25" s="10"/>
      <c r="K25" s="3"/>
    </row>
    <row r="26" spans="1:11" ht="15" customHeight="1">
      <c r="A26" s="3"/>
      <c r="B26" s="35" t="s">
        <v>113</v>
      </c>
      <c r="C26" s="26"/>
      <c r="D26" s="26"/>
      <c r="E26" s="3"/>
      <c r="F26" s="3"/>
      <c r="G26" s="10"/>
      <c r="H26" s="10"/>
      <c r="I26" s="3"/>
      <c r="J26" s="10"/>
      <c r="K26" s="3"/>
    </row>
    <row r="27" spans="1:11" hidden="1"/>
  </sheetData>
  <mergeCells count="17">
    <mergeCell ref="G4:H4"/>
    <mergeCell ref="E4:F4"/>
    <mergeCell ref="I4:J4"/>
    <mergeCell ref="I1:K1"/>
    <mergeCell ref="A2:K2"/>
    <mergeCell ref="B22:D22"/>
    <mergeCell ref="A4:A6"/>
    <mergeCell ref="D4:D6"/>
    <mergeCell ref="K4:K6"/>
    <mergeCell ref="G5:H5"/>
    <mergeCell ref="I5:I6"/>
    <mergeCell ref="J5:J6"/>
    <mergeCell ref="C4:C6"/>
    <mergeCell ref="B4:B6"/>
    <mergeCell ref="E5:F5"/>
    <mergeCell ref="F22:G22"/>
    <mergeCell ref="B19:K19"/>
  </mergeCells>
  <phoneticPr fontId="1" type="noConversion"/>
  <pageMargins left="0.59" right="0.25" top="0.78740157480314965" bottom="0.38" header="0.51181102362204722" footer="0.35"/>
  <pageSetup paperSize="9" scale="85" orientation="landscape" r:id="rId1"/>
  <headerFooter alignWithMargins="0"/>
  <rowBreaks count="1" manualBreakCount="1">
    <brk id="1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O38"/>
  <sheetViews>
    <sheetView view="pageBreakPreview" topLeftCell="D23" zoomScaleSheetLayoutView="100" workbookViewId="0">
      <selection activeCell="K33" sqref="K33"/>
    </sheetView>
  </sheetViews>
  <sheetFormatPr defaultRowHeight="18"/>
  <cols>
    <col min="1" max="1" width="9.140625" style="51"/>
    <col min="2" max="2" width="23" style="51" customWidth="1"/>
    <col min="3" max="3" width="30.42578125" style="51" customWidth="1"/>
    <col min="4" max="4" width="47.140625" style="51" customWidth="1"/>
    <col min="5" max="5" width="11.5703125" style="51" customWidth="1"/>
    <col min="6" max="6" width="12.42578125" style="51" customWidth="1"/>
    <col min="7" max="7" width="16" style="51" customWidth="1"/>
    <col min="8" max="8" width="21.85546875" style="51" customWidth="1"/>
    <col min="9" max="9" width="23.85546875" style="51" customWidth="1"/>
    <col min="10" max="10" width="21.7109375" style="52" customWidth="1"/>
    <col min="11" max="11" width="21.85546875" style="52" customWidth="1"/>
    <col min="12" max="12" width="23.5703125" style="51" customWidth="1"/>
    <col min="13" max="13" width="23.28515625" style="51" customWidth="1"/>
    <col min="14" max="14" width="9.140625" style="51"/>
    <col min="15" max="15" width="10.42578125" style="51" bestFit="1" customWidth="1"/>
    <col min="16" max="16384" width="9.140625" style="51"/>
  </cols>
  <sheetData>
    <row r="1" spans="2:13" ht="30" customHeight="1">
      <c r="L1" s="114" t="s">
        <v>17</v>
      </c>
      <c r="M1" s="114"/>
    </row>
    <row r="2" spans="2:13" ht="55.5" customHeight="1">
      <c r="L2" s="114" t="s">
        <v>131</v>
      </c>
      <c r="M2" s="114"/>
    </row>
    <row r="4" spans="2:13" ht="35.25" customHeight="1">
      <c r="B4" s="125" t="s">
        <v>130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6" spans="2:13" s="53" customFormat="1" ht="45" customHeight="1">
      <c r="B6" s="115" t="s">
        <v>28</v>
      </c>
      <c r="C6" s="115" t="s">
        <v>19</v>
      </c>
      <c r="D6" s="115" t="s">
        <v>25</v>
      </c>
      <c r="E6" s="115" t="s">
        <v>12</v>
      </c>
      <c r="F6" s="115"/>
      <c r="G6" s="115"/>
      <c r="H6" s="126" t="s">
        <v>15</v>
      </c>
      <c r="I6" s="126"/>
      <c r="J6" s="126"/>
      <c r="K6" s="126"/>
      <c r="L6" s="126"/>
      <c r="M6" s="126"/>
    </row>
    <row r="7" spans="2:13" s="53" customFormat="1" ht="42" customHeight="1">
      <c r="B7" s="115"/>
      <c r="C7" s="115"/>
      <c r="D7" s="115"/>
      <c r="E7" s="115" t="s">
        <v>13</v>
      </c>
      <c r="F7" s="115" t="s">
        <v>16</v>
      </c>
      <c r="G7" s="115" t="s">
        <v>14</v>
      </c>
      <c r="H7" s="129" t="s">
        <v>119</v>
      </c>
      <c r="I7" s="130"/>
      <c r="J7" s="129" t="s">
        <v>118</v>
      </c>
      <c r="K7" s="130"/>
      <c r="L7" s="115" t="s">
        <v>2</v>
      </c>
      <c r="M7" s="115"/>
    </row>
    <row r="8" spans="2:13" s="53" customFormat="1" ht="30" customHeight="1">
      <c r="B8" s="115"/>
      <c r="C8" s="115"/>
      <c r="D8" s="115"/>
      <c r="E8" s="115"/>
      <c r="F8" s="115"/>
      <c r="G8" s="115"/>
      <c r="H8" s="129">
        <v>2018</v>
      </c>
      <c r="I8" s="130"/>
      <c r="J8" s="127">
        <v>2019</v>
      </c>
      <c r="K8" s="128"/>
      <c r="L8" s="115"/>
      <c r="M8" s="115"/>
    </row>
    <row r="9" spans="2:13" s="53" customFormat="1" ht="26.25" customHeight="1">
      <c r="B9" s="115"/>
      <c r="C9" s="115"/>
      <c r="D9" s="115"/>
      <c r="E9" s="115"/>
      <c r="F9" s="115"/>
      <c r="G9" s="115"/>
      <c r="H9" s="54" t="s">
        <v>3</v>
      </c>
      <c r="I9" s="54" t="s">
        <v>4</v>
      </c>
      <c r="J9" s="55" t="s">
        <v>3</v>
      </c>
      <c r="K9" s="55" t="s">
        <v>4</v>
      </c>
      <c r="L9" s="54" t="s">
        <v>5</v>
      </c>
      <c r="M9" s="54" t="s">
        <v>6</v>
      </c>
    </row>
    <row r="10" spans="2:13" s="53" customFormat="1" ht="42.75" customHeight="1">
      <c r="B10" s="122" t="s">
        <v>29</v>
      </c>
      <c r="C10" s="122" t="s">
        <v>97</v>
      </c>
      <c r="D10" s="56" t="s">
        <v>53</v>
      </c>
      <c r="E10" s="57">
        <v>806</v>
      </c>
      <c r="F10" s="57" t="s">
        <v>54</v>
      </c>
      <c r="G10" s="57" t="s">
        <v>54</v>
      </c>
      <c r="H10" s="58">
        <f>H12+H18</f>
        <v>1935300</v>
      </c>
      <c r="I10" s="58">
        <f>I12+I18</f>
        <v>1771405.79</v>
      </c>
      <c r="J10" s="58">
        <f t="shared" ref="J10:M10" si="0">J12+J18</f>
        <v>1971641</v>
      </c>
      <c r="K10" s="58">
        <f t="shared" si="0"/>
        <v>1881499.08</v>
      </c>
      <c r="L10" s="58">
        <f t="shared" si="0"/>
        <v>2039800</v>
      </c>
      <c r="M10" s="58">
        <f t="shared" si="0"/>
        <v>2030200</v>
      </c>
    </row>
    <row r="11" spans="2:13" s="53" customFormat="1" ht="18.75">
      <c r="B11" s="123"/>
      <c r="C11" s="123"/>
      <c r="D11" s="56" t="s">
        <v>26</v>
      </c>
      <c r="E11" s="57"/>
      <c r="F11" s="57"/>
      <c r="G11" s="57"/>
      <c r="H11" s="59"/>
      <c r="I11" s="59"/>
      <c r="J11" s="60"/>
      <c r="K11" s="59"/>
      <c r="L11" s="60"/>
      <c r="M11" s="60"/>
    </row>
    <row r="12" spans="2:13" s="53" customFormat="1" ht="33.75" customHeight="1">
      <c r="B12" s="123"/>
      <c r="C12" s="123"/>
      <c r="D12" s="56" t="s">
        <v>55</v>
      </c>
      <c r="E12" s="61" t="s">
        <v>56</v>
      </c>
      <c r="F12" s="57" t="s">
        <v>54</v>
      </c>
      <c r="G12" s="57" t="s">
        <v>54</v>
      </c>
      <c r="H12" s="60">
        <f>SUM(H19+H23+H30)</f>
        <v>1935300</v>
      </c>
      <c r="I12" s="60">
        <f t="shared" ref="I12:M12" si="1">I19+I26+I25+I30</f>
        <v>1771405.79</v>
      </c>
      <c r="J12" s="60">
        <f t="shared" si="1"/>
        <v>1971641</v>
      </c>
      <c r="K12" s="60">
        <f t="shared" si="1"/>
        <v>1881499.08</v>
      </c>
      <c r="L12" s="60">
        <f t="shared" si="1"/>
        <v>2039800</v>
      </c>
      <c r="M12" s="60">
        <f t="shared" si="1"/>
        <v>2030200</v>
      </c>
    </row>
    <row r="13" spans="2:13" s="53" customFormat="1" ht="63" hidden="1" customHeight="1">
      <c r="B13" s="123"/>
      <c r="C13" s="123"/>
      <c r="D13" s="56" t="s">
        <v>57</v>
      </c>
      <c r="E13" s="61"/>
      <c r="F13" s="57" t="s">
        <v>54</v>
      </c>
      <c r="G13" s="57" t="s">
        <v>54</v>
      </c>
      <c r="H13" s="59"/>
      <c r="I13" s="59"/>
      <c r="J13" s="60"/>
      <c r="K13" s="59"/>
      <c r="L13" s="60"/>
      <c r="M13" s="60"/>
    </row>
    <row r="14" spans="2:13" s="53" customFormat="1" ht="63" hidden="1" customHeight="1">
      <c r="B14" s="123"/>
      <c r="C14" s="123"/>
      <c r="D14" s="56" t="s">
        <v>58</v>
      </c>
      <c r="E14" s="61"/>
      <c r="F14" s="57" t="s">
        <v>54</v>
      </c>
      <c r="G14" s="57" t="s">
        <v>54</v>
      </c>
      <c r="H14" s="59"/>
      <c r="I14" s="59"/>
      <c r="J14" s="60"/>
      <c r="K14" s="59"/>
      <c r="L14" s="60"/>
      <c r="M14" s="60"/>
    </row>
    <row r="15" spans="2:13" s="53" customFormat="1" ht="31.5" hidden="1" customHeight="1">
      <c r="B15" s="123"/>
      <c r="C15" s="123"/>
      <c r="D15" s="56" t="s">
        <v>59</v>
      </c>
      <c r="E15" s="61"/>
      <c r="F15" s="57" t="s">
        <v>54</v>
      </c>
      <c r="G15" s="57" t="s">
        <v>54</v>
      </c>
      <c r="H15" s="59"/>
      <c r="I15" s="59"/>
      <c r="J15" s="60"/>
      <c r="K15" s="59"/>
      <c r="L15" s="60"/>
      <c r="M15" s="60"/>
    </row>
    <row r="16" spans="2:13" s="53" customFormat="1" ht="78.75" hidden="1" customHeight="1">
      <c r="B16" s="123"/>
      <c r="C16" s="123"/>
      <c r="D16" s="56" t="s">
        <v>60</v>
      </c>
      <c r="E16" s="61"/>
      <c r="F16" s="57" t="s">
        <v>54</v>
      </c>
      <c r="G16" s="57" t="s">
        <v>54</v>
      </c>
      <c r="H16" s="59"/>
      <c r="I16" s="59"/>
      <c r="J16" s="60"/>
      <c r="K16" s="59"/>
      <c r="L16" s="60"/>
      <c r="M16" s="60"/>
    </row>
    <row r="17" spans="2:15" s="53" customFormat="1" ht="47.25" hidden="1" customHeight="1">
      <c r="B17" s="123"/>
      <c r="C17" s="123"/>
      <c r="D17" s="56" t="s">
        <v>61</v>
      </c>
      <c r="E17" s="61"/>
      <c r="F17" s="57" t="s">
        <v>54</v>
      </c>
      <c r="G17" s="57" t="s">
        <v>54</v>
      </c>
      <c r="H17" s="59"/>
      <c r="I17" s="59"/>
      <c r="J17" s="60"/>
      <c r="K17" s="59"/>
      <c r="L17" s="60"/>
      <c r="M17" s="60"/>
    </row>
    <row r="18" spans="2:15" s="62" customFormat="1" ht="75.75" customHeight="1">
      <c r="B18" s="124"/>
      <c r="C18" s="124"/>
      <c r="D18" s="56" t="s">
        <v>71</v>
      </c>
      <c r="E18" s="61" t="s">
        <v>72</v>
      </c>
      <c r="F18" s="57" t="s">
        <v>54</v>
      </c>
      <c r="G18" s="57" t="s">
        <v>54</v>
      </c>
      <c r="H18" s="59"/>
      <c r="I18" s="59"/>
      <c r="J18" s="60"/>
      <c r="K18" s="59"/>
      <c r="L18" s="60">
        <f>L29</f>
        <v>0</v>
      </c>
      <c r="M18" s="60"/>
      <c r="O18" s="63">
        <f>K10-K12</f>
        <v>0</v>
      </c>
    </row>
    <row r="19" spans="2:15" s="66" customFormat="1" ht="48.75" customHeight="1">
      <c r="B19" s="117" t="s">
        <v>18</v>
      </c>
      <c r="C19" s="118" t="s">
        <v>62</v>
      </c>
      <c r="D19" s="64" t="s">
        <v>63</v>
      </c>
      <c r="E19" s="65">
        <v>806</v>
      </c>
      <c r="F19" s="65" t="s">
        <v>54</v>
      </c>
      <c r="G19" s="65" t="s">
        <v>54</v>
      </c>
      <c r="H19" s="60">
        <f t="shared" ref="H19:I19" si="2">SUM(H20:H21)</f>
        <v>14500</v>
      </c>
      <c r="I19" s="60">
        <f t="shared" si="2"/>
        <v>14495.9</v>
      </c>
      <c r="J19" s="60">
        <f t="shared" ref="J19:M19" si="3">SUM(J20:J21)</f>
        <v>9600</v>
      </c>
      <c r="K19" s="60">
        <f t="shared" si="3"/>
        <v>9600</v>
      </c>
      <c r="L19" s="60">
        <f t="shared" si="3"/>
        <v>2900</v>
      </c>
      <c r="M19" s="60">
        <f t="shared" si="3"/>
        <v>200</v>
      </c>
    </row>
    <row r="20" spans="2:15" s="66" customFormat="1" ht="18.75">
      <c r="B20" s="117"/>
      <c r="C20" s="118"/>
      <c r="D20" s="64" t="s">
        <v>26</v>
      </c>
      <c r="E20" s="65"/>
      <c r="F20" s="65"/>
      <c r="G20" s="67"/>
      <c r="H20" s="60"/>
      <c r="I20" s="60"/>
      <c r="J20" s="60"/>
      <c r="K20" s="60"/>
      <c r="L20" s="60"/>
      <c r="M20" s="60"/>
    </row>
    <row r="21" spans="2:15" s="66" customFormat="1" ht="32.25" customHeight="1">
      <c r="B21" s="117"/>
      <c r="C21" s="118"/>
      <c r="D21" s="68" t="s">
        <v>55</v>
      </c>
      <c r="E21" s="69">
        <v>806</v>
      </c>
      <c r="F21" s="69">
        <v>405</v>
      </c>
      <c r="G21" s="69" t="s">
        <v>91</v>
      </c>
      <c r="H21" s="60">
        <v>14500</v>
      </c>
      <c r="I21" s="60">
        <v>14495.9</v>
      </c>
      <c r="J21" s="60">
        <v>9600</v>
      </c>
      <c r="K21" s="60">
        <v>9600</v>
      </c>
      <c r="L21" s="70">
        <v>2900</v>
      </c>
      <c r="M21" s="70">
        <v>200</v>
      </c>
    </row>
    <row r="22" spans="2:15" s="66" customFormat="1" ht="43.5" customHeight="1">
      <c r="B22" s="71"/>
      <c r="C22" s="72"/>
      <c r="D22" s="68" t="s">
        <v>55</v>
      </c>
      <c r="E22" s="69">
        <v>806</v>
      </c>
      <c r="F22" s="69">
        <v>405</v>
      </c>
      <c r="G22" s="73">
        <v>1210024380</v>
      </c>
      <c r="H22" s="60"/>
      <c r="I22" s="60"/>
      <c r="J22" s="60"/>
      <c r="K22" s="60"/>
      <c r="L22" s="60"/>
      <c r="M22" s="60"/>
    </row>
    <row r="23" spans="2:15" s="66" customFormat="1" ht="58.5" customHeight="1">
      <c r="B23" s="119" t="s">
        <v>65</v>
      </c>
      <c r="C23" s="119" t="s">
        <v>66</v>
      </c>
      <c r="D23" s="64" t="s">
        <v>63</v>
      </c>
      <c r="E23" s="74" t="s">
        <v>56</v>
      </c>
      <c r="F23" s="75" t="s">
        <v>54</v>
      </c>
      <c r="G23" s="75" t="s">
        <v>54</v>
      </c>
      <c r="H23" s="60">
        <f>SUM(H25:H29)</f>
        <v>678300</v>
      </c>
      <c r="I23" s="60">
        <f t="shared" ref="I23:M23" si="4">SUM(I25:I29)</f>
        <v>661006.05000000005</v>
      </c>
      <c r="J23" s="60">
        <f t="shared" si="4"/>
        <v>564181</v>
      </c>
      <c r="K23" s="60">
        <f t="shared" si="4"/>
        <v>564181</v>
      </c>
      <c r="L23" s="60">
        <f t="shared" si="4"/>
        <v>593700</v>
      </c>
      <c r="M23" s="60">
        <f t="shared" si="4"/>
        <v>593700</v>
      </c>
    </row>
    <row r="24" spans="2:15" s="66" customFormat="1" ht="25.5" customHeight="1">
      <c r="B24" s="120"/>
      <c r="C24" s="120"/>
      <c r="D24" s="64" t="s">
        <v>26</v>
      </c>
      <c r="E24" s="76"/>
      <c r="F24" s="65"/>
      <c r="G24" s="69"/>
      <c r="H24" s="59"/>
      <c r="I24" s="59"/>
      <c r="J24" s="60"/>
      <c r="K24" s="59"/>
      <c r="L24" s="60"/>
      <c r="M24" s="60"/>
    </row>
    <row r="25" spans="2:15" s="66" customFormat="1" ht="24.75" customHeight="1">
      <c r="B25" s="120"/>
      <c r="C25" s="120"/>
      <c r="D25" s="64" t="s">
        <v>55</v>
      </c>
      <c r="E25" s="76" t="s">
        <v>56</v>
      </c>
      <c r="F25" s="76" t="s">
        <v>70</v>
      </c>
      <c r="G25" s="65">
        <v>1220080010</v>
      </c>
      <c r="H25" s="60">
        <v>63800</v>
      </c>
      <c r="I25" s="60">
        <v>48006.05</v>
      </c>
      <c r="J25" s="70">
        <v>63481</v>
      </c>
      <c r="K25" s="70">
        <v>63481</v>
      </c>
      <c r="L25" s="60">
        <v>93000</v>
      </c>
      <c r="M25" s="60">
        <v>93000</v>
      </c>
    </row>
    <row r="26" spans="2:15" s="66" customFormat="1" ht="27" customHeight="1">
      <c r="B26" s="120"/>
      <c r="C26" s="120"/>
      <c r="D26" s="64" t="s">
        <v>55</v>
      </c>
      <c r="E26" s="76" t="s">
        <v>56</v>
      </c>
      <c r="F26" s="76" t="s">
        <v>70</v>
      </c>
      <c r="G26" s="69">
        <v>1220075180</v>
      </c>
      <c r="H26" s="70">
        <v>614500</v>
      </c>
      <c r="I26" s="70">
        <v>613000</v>
      </c>
      <c r="J26" s="70">
        <v>500700</v>
      </c>
      <c r="K26" s="70">
        <v>500700</v>
      </c>
      <c r="L26" s="70">
        <v>500700</v>
      </c>
      <c r="M26" s="70">
        <v>500700</v>
      </c>
    </row>
    <row r="27" spans="2:15" s="66" customFormat="1" ht="25.5" hidden="1" customHeight="1">
      <c r="B27" s="120"/>
      <c r="C27" s="120"/>
      <c r="D27" s="64" t="s">
        <v>60</v>
      </c>
      <c r="E27" s="76"/>
      <c r="F27" s="65"/>
      <c r="G27" s="69"/>
      <c r="H27" s="59"/>
      <c r="I27" s="59"/>
      <c r="J27" s="60"/>
      <c r="K27" s="59"/>
      <c r="L27" s="60"/>
      <c r="M27" s="60"/>
    </row>
    <row r="28" spans="2:15" s="66" customFormat="1" ht="47.25" hidden="1" customHeight="1">
      <c r="B28" s="120"/>
      <c r="C28" s="120"/>
      <c r="D28" s="64" t="s">
        <v>61</v>
      </c>
      <c r="E28" s="76"/>
      <c r="F28" s="65"/>
      <c r="G28" s="69"/>
      <c r="H28" s="59"/>
      <c r="I28" s="59"/>
      <c r="J28" s="60"/>
      <c r="K28" s="59"/>
      <c r="L28" s="60"/>
      <c r="M28" s="60"/>
    </row>
    <row r="29" spans="2:15" s="66" customFormat="1" ht="64.5" customHeight="1">
      <c r="B29" s="121"/>
      <c r="C29" s="121"/>
      <c r="D29" s="64" t="s">
        <v>71</v>
      </c>
      <c r="E29" s="76" t="s">
        <v>72</v>
      </c>
      <c r="F29" s="75">
        <v>1003</v>
      </c>
      <c r="G29" s="73" t="s">
        <v>96</v>
      </c>
      <c r="H29" s="59"/>
      <c r="I29" s="59"/>
      <c r="J29" s="60"/>
      <c r="K29" s="59"/>
      <c r="L29" s="60"/>
      <c r="M29" s="60"/>
    </row>
    <row r="30" spans="2:15" s="62" customFormat="1" ht="60" customHeight="1">
      <c r="B30" s="116" t="s">
        <v>67</v>
      </c>
      <c r="C30" s="116" t="s">
        <v>68</v>
      </c>
      <c r="D30" s="56" t="s">
        <v>63</v>
      </c>
      <c r="E30" s="61" t="s">
        <v>56</v>
      </c>
      <c r="F30" s="77" t="s">
        <v>54</v>
      </c>
      <c r="G30" s="77" t="s">
        <v>54</v>
      </c>
      <c r="H30" s="60">
        <f>SUM(H32)</f>
        <v>1242500</v>
      </c>
      <c r="I30" s="60">
        <f t="shared" ref="I30:M30" si="5">SUM(I32)</f>
        <v>1095903.8400000001</v>
      </c>
      <c r="J30" s="60">
        <f t="shared" si="5"/>
        <v>1397860</v>
      </c>
      <c r="K30" s="60">
        <f t="shared" si="5"/>
        <v>1307718.08</v>
      </c>
      <c r="L30" s="60">
        <f t="shared" si="5"/>
        <v>1443200</v>
      </c>
      <c r="M30" s="60">
        <f t="shared" si="5"/>
        <v>1436300</v>
      </c>
    </row>
    <row r="31" spans="2:15" s="53" customFormat="1" ht="18.75">
      <c r="B31" s="116"/>
      <c r="C31" s="116"/>
      <c r="D31" s="56" t="s">
        <v>26</v>
      </c>
      <c r="E31" s="61"/>
      <c r="F31" s="57"/>
      <c r="G31" s="78"/>
      <c r="H31" s="60"/>
      <c r="I31" s="60"/>
      <c r="J31" s="60"/>
      <c r="K31" s="60"/>
      <c r="L31" s="60"/>
      <c r="M31" s="60"/>
    </row>
    <row r="32" spans="2:15" s="53" customFormat="1" ht="48.75" customHeight="1">
      <c r="B32" s="116"/>
      <c r="C32" s="116"/>
      <c r="D32" s="56" t="s">
        <v>55</v>
      </c>
      <c r="E32" s="61" t="s">
        <v>56</v>
      </c>
      <c r="F32" s="61" t="s">
        <v>64</v>
      </c>
      <c r="G32" s="78">
        <v>1230075170</v>
      </c>
      <c r="H32" s="70">
        <v>1242500</v>
      </c>
      <c r="I32" s="70">
        <v>1095903.8400000001</v>
      </c>
      <c r="J32" s="70">
        <v>1397860</v>
      </c>
      <c r="K32" s="70">
        <v>1307718.08</v>
      </c>
      <c r="L32" s="70">
        <v>1443200</v>
      </c>
      <c r="M32" s="70">
        <v>1436300</v>
      </c>
    </row>
    <row r="33" spans="2:13" s="53" customFormat="1" ht="18.75">
      <c r="B33" s="79"/>
      <c r="C33" s="79"/>
      <c r="D33" s="79"/>
      <c r="E33" s="80"/>
      <c r="F33" s="80"/>
      <c r="G33" s="81"/>
      <c r="H33" s="82"/>
      <c r="I33" s="83"/>
      <c r="J33" s="83"/>
      <c r="K33" s="83"/>
      <c r="L33" s="83"/>
      <c r="M33" s="83"/>
    </row>
    <row r="35" spans="2:13" ht="39" customHeight="1">
      <c r="B35" s="113" t="s">
        <v>69</v>
      </c>
      <c r="C35" s="113"/>
      <c r="D35" s="113"/>
      <c r="E35" s="84"/>
      <c r="F35" s="84"/>
      <c r="G35" s="114" t="s">
        <v>109</v>
      </c>
      <c r="H35" s="114"/>
      <c r="I35" s="114"/>
      <c r="J35" s="85"/>
      <c r="K35" s="86"/>
    </row>
    <row r="36" spans="2:13" ht="18.75">
      <c r="B36" s="53"/>
    </row>
    <row r="37" spans="2:13" ht="15.75" customHeight="1">
      <c r="B37" s="7" t="s">
        <v>110</v>
      </c>
      <c r="C37" s="87"/>
      <c r="D37" s="87"/>
    </row>
    <row r="38" spans="2:13">
      <c r="B38" s="7" t="s">
        <v>108</v>
      </c>
      <c r="C38" s="87"/>
      <c r="D38" s="87"/>
    </row>
  </sheetData>
  <mergeCells count="26">
    <mergeCell ref="L7:M8"/>
    <mergeCell ref="J8:K8"/>
    <mergeCell ref="H7:I7"/>
    <mergeCell ref="H8:I8"/>
    <mergeCell ref="J7:K7"/>
    <mergeCell ref="L1:M1"/>
    <mergeCell ref="L2:M2"/>
    <mergeCell ref="B4:M4"/>
    <mergeCell ref="H6:M6"/>
    <mergeCell ref="E6:G6"/>
    <mergeCell ref="B35:D35"/>
    <mergeCell ref="G35:I35"/>
    <mergeCell ref="F7:F9"/>
    <mergeCell ref="B6:B9"/>
    <mergeCell ref="D6:D9"/>
    <mergeCell ref="C6:C9"/>
    <mergeCell ref="B30:B32"/>
    <mergeCell ref="C30:C32"/>
    <mergeCell ref="G7:G9"/>
    <mergeCell ref="B19:B21"/>
    <mergeCell ref="C19:C21"/>
    <mergeCell ref="B23:B29"/>
    <mergeCell ref="C23:C29"/>
    <mergeCell ref="E7:E9"/>
    <mergeCell ref="B10:B18"/>
    <mergeCell ref="C10:C18"/>
  </mergeCells>
  <phoneticPr fontId="1" type="noConversion"/>
  <pageMargins left="0.19685039370078741" right="0.19685039370078741" top="1.1417322834645669" bottom="0.19685039370078741" header="0.31496062992125984" footer="0.31496062992125984"/>
  <pageSetup paperSize="9" scale="47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M53"/>
  <sheetViews>
    <sheetView view="pageBreakPreview" zoomScaleSheetLayoutView="100" workbookViewId="0">
      <selection activeCell="H36" sqref="H36"/>
    </sheetView>
  </sheetViews>
  <sheetFormatPr defaultRowHeight="12.75"/>
  <cols>
    <col min="1" max="1" width="9.140625" style="7"/>
    <col min="2" max="2" width="19.28515625" style="7" customWidth="1"/>
    <col min="3" max="3" width="28.85546875" style="7" customWidth="1"/>
    <col min="4" max="4" width="31.85546875" style="7" customWidth="1"/>
    <col min="5" max="5" width="17.140625" style="7" customWidth="1"/>
    <col min="6" max="6" width="16.140625" style="8" customWidth="1"/>
    <col min="7" max="7" width="16.28515625" style="8" customWidth="1"/>
    <col min="8" max="8" width="18.28515625" style="8" customWidth="1"/>
    <col min="9" max="9" width="17.42578125" style="8" customWidth="1"/>
    <col min="10" max="10" width="18.42578125" style="8" customWidth="1"/>
    <col min="11" max="11" width="26.140625" style="7" customWidth="1"/>
    <col min="12" max="16384" width="9.140625" style="7"/>
  </cols>
  <sheetData>
    <row r="1" spans="2:11" ht="15.75">
      <c r="B1" s="88"/>
      <c r="C1" s="88"/>
      <c r="D1" s="88"/>
      <c r="E1" s="88"/>
      <c r="F1" s="39"/>
      <c r="G1" s="39"/>
      <c r="H1" s="39"/>
      <c r="I1" s="106" t="s">
        <v>90</v>
      </c>
      <c r="J1" s="106"/>
      <c r="K1" s="106"/>
    </row>
    <row r="2" spans="2:11" ht="48.75" customHeight="1">
      <c r="B2" s="88"/>
      <c r="C2" s="88"/>
      <c r="D2" s="88"/>
      <c r="E2" s="88"/>
      <c r="F2" s="39"/>
      <c r="G2" s="39"/>
      <c r="H2" s="39"/>
      <c r="I2" s="106" t="s">
        <v>27</v>
      </c>
      <c r="J2" s="106"/>
      <c r="K2" s="106"/>
    </row>
    <row r="3" spans="2:11" ht="30.75" customHeight="1">
      <c r="B3" s="107" t="s">
        <v>89</v>
      </c>
      <c r="C3" s="107"/>
      <c r="D3" s="107"/>
      <c r="E3" s="107"/>
      <c r="F3" s="107"/>
      <c r="G3" s="107"/>
      <c r="H3" s="107"/>
      <c r="I3" s="107"/>
      <c r="J3" s="107"/>
      <c r="K3" s="107"/>
    </row>
    <row r="4" spans="2:11" ht="15.75">
      <c r="B4" s="88"/>
      <c r="C4" s="88"/>
      <c r="D4" s="88"/>
      <c r="E4" s="88"/>
      <c r="F4" s="39"/>
      <c r="G4" s="39"/>
      <c r="H4" s="39"/>
      <c r="I4" s="34"/>
      <c r="J4" s="34"/>
      <c r="K4" s="15" t="s">
        <v>88</v>
      </c>
    </row>
    <row r="5" spans="2:11" ht="29.25" customHeight="1">
      <c r="B5" s="105" t="s">
        <v>87</v>
      </c>
      <c r="C5" s="105" t="s">
        <v>98</v>
      </c>
      <c r="D5" s="105" t="s">
        <v>86</v>
      </c>
      <c r="E5" s="135" t="s">
        <v>120</v>
      </c>
      <c r="F5" s="136"/>
      <c r="G5" s="132" t="s">
        <v>118</v>
      </c>
      <c r="H5" s="133"/>
      <c r="I5" s="134" t="s">
        <v>2</v>
      </c>
      <c r="J5" s="134"/>
      <c r="K5" s="105" t="s">
        <v>85</v>
      </c>
    </row>
    <row r="6" spans="2:11" ht="21" customHeight="1">
      <c r="B6" s="105"/>
      <c r="C6" s="105"/>
      <c r="D6" s="105"/>
      <c r="E6" s="135">
        <v>2018</v>
      </c>
      <c r="F6" s="136"/>
      <c r="G6" s="132">
        <v>2019</v>
      </c>
      <c r="H6" s="133"/>
      <c r="I6" s="134"/>
      <c r="J6" s="134"/>
      <c r="K6" s="105"/>
    </row>
    <row r="7" spans="2:11" ht="22.5" customHeight="1">
      <c r="B7" s="105"/>
      <c r="C7" s="105"/>
      <c r="D7" s="105"/>
      <c r="E7" s="49" t="s">
        <v>3</v>
      </c>
      <c r="F7" s="89" t="s">
        <v>4</v>
      </c>
      <c r="G7" s="89" t="s">
        <v>3</v>
      </c>
      <c r="H7" s="89" t="s">
        <v>4</v>
      </c>
      <c r="I7" s="89" t="s">
        <v>5</v>
      </c>
      <c r="J7" s="89" t="s">
        <v>6</v>
      </c>
      <c r="K7" s="105"/>
    </row>
    <row r="8" spans="2:11" ht="19.5" customHeight="1">
      <c r="B8" s="137" t="s">
        <v>29</v>
      </c>
      <c r="C8" s="138" t="s">
        <v>97</v>
      </c>
      <c r="D8" s="90" t="s">
        <v>79</v>
      </c>
      <c r="E8" s="91">
        <f>SUM(E10:E15)</f>
        <v>1935300</v>
      </c>
      <c r="F8" s="91">
        <f t="shared" ref="F8:J8" si="0">SUM(F10:F15)</f>
        <v>1771405.7900000003</v>
      </c>
      <c r="G8" s="91">
        <f t="shared" si="0"/>
        <v>1971641</v>
      </c>
      <c r="H8" s="91">
        <f t="shared" si="0"/>
        <v>1881499.08</v>
      </c>
      <c r="I8" s="91">
        <f t="shared" si="0"/>
        <v>2039800</v>
      </c>
      <c r="J8" s="91">
        <f t="shared" si="0"/>
        <v>2030200</v>
      </c>
      <c r="K8" s="92"/>
    </row>
    <row r="9" spans="2:11" ht="15.75">
      <c r="B9" s="137"/>
      <c r="C9" s="138"/>
      <c r="D9" s="90" t="s">
        <v>78</v>
      </c>
      <c r="E9" s="93"/>
      <c r="F9" s="93"/>
      <c r="G9" s="93"/>
      <c r="H9" s="93"/>
      <c r="I9" s="93"/>
      <c r="J9" s="93"/>
      <c r="K9" s="92"/>
    </row>
    <row r="10" spans="2:11" ht="15.75">
      <c r="B10" s="137"/>
      <c r="C10" s="138"/>
      <c r="D10" s="90" t="s">
        <v>8</v>
      </c>
      <c r="E10" s="93"/>
      <c r="F10" s="93"/>
      <c r="G10" s="93"/>
      <c r="H10" s="93"/>
      <c r="I10" s="93"/>
      <c r="J10" s="93"/>
      <c r="K10" s="94"/>
    </row>
    <row r="11" spans="2:11" ht="15.75">
      <c r="B11" s="137"/>
      <c r="C11" s="138"/>
      <c r="D11" s="90" t="s">
        <v>76</v>
      </c>
      <c r="E11" s="91">
        <f>SUM(E19+E27+E35)</f>
        <v>1871500</v>
      </c>
      <c r="F11" s="91">
        <f t="shared" ref="F11:J11" si="1">SUM(F19+F27+F35)</f>
        <v>1723399.7400000002</v>
      </c>
      <c r="G11" s="91">
        <f t="shared" si="1"/>
        <v>1908160</v>
      </c>
      <c r="H11" s="91">
        <f t="shared" si="1"/>
        <v>1818018.08</v>
      </c>
      <c r="I11" s="91">
        <f t="shared" si="1"/>
        <v>1946800</v>
      </c>
      <c r="J11" s="91">
        <f t="shared" si="1"/>
        <v>1937200</v>
      </c>
      <c r="K11" s="95"/>
    </row>
    <row r="12" spans="2:11" ht="15.75">
      <c r="B12" s="137"/>
      <c r="C12" s="138"/>
      <c r="D12" s="90" t="s">
        <v>31</v>
      </c>
      <c r="E12" s="91">
        <f>SUM(E20+E28+E36)</f>
        <v>63800</v>
      </c>
      <c r="F12" s="91">
        <f t="shared" ref="F12:J12" si="2">SUM(F20+F28+F36)</f>
        <v>48006.05</v>
      </c>
      <c r="G12" s="91">
        <f t="shared" si="2"/>
        <v>63481</v>
      </c>
      <c r="H12" s="91">
        <f t="shared" si="2"/>
        <v>63481</v>
      </c>
      <c r="I12" s="91">
        <f t="shared" si="2"/>
        <v>93000</v>
      </c>
      <c r="J12" s="91">
        <f t="shared" si="2"/>
        <v>93000</v>
      </c>
      <c r="K12" s="95"/>
    </row>
    <row r="13" spans="2:11" ht="15.75">
      <c r="B13" s="137"/>
      <c r="C13" s="138"/>
      <c r="D13" s="90" t="s">
        <v>82</v>
      </c>
      <c r="E13" s="93"/>
      <c r="F13" s="93"/>
      <c r="G13" s="93"/>
      <c r="H13" s="93"/>
      <c r="I13" s="93"/>
      <c r="J13" s="93"/>
      <c r="K13" s="95"/>
    </row>
    <row r="14" spans="2:11" ht="31.5">
      <c r="B14" s="137"/>
      <c r="C14" s="138"/>
      <c r="D14" s="90" t="s">
        <v>81</v>
      </c>
      <c r="E14" s="93"/>
      <c r="F14" s="93"/>
      <c r="G14" s="93"/>
      <c r="H14" s="93"/>
      <c r="I14" s="93"/>
      <c r="J14" s="93"/>
      <c r="K14" s="95"/>
    </row>
    <row r="15" spans="2:11" ht="15.75">
      <c r="B15" s="137"/>
      <c r="C15" s="138"/>
      <c r="D15" s="90" t="s">
        <v>74</v>
      </c>
      <c r="E15" s="93"/>
      <c r="F15" s="93"/>
      <c r="G15" s="93"/>
      <c r="H15" s="93"/>
      <c r="I15" s="93"/>
      <c r="J15" s="93"/>
      <c r="K15" s="95"/>
    </row>
    <row r="16" spans="2:11" ht="25.5" customHeight="1">
      <c r="B16" s="140" t="s">
        <v>18</v>
      </c>
      <c r="C16" s="140" t="s">
        <v>84</v>
      </c>
      <c r="D16" s="90" t="s">
        <v>79</v>
      </c>
      <c r="E16" s="91">
        <f>SUM(E17:E23)</f>
        <v>14500</v>
      </c>
      <c r="F16" s="91">
        <f>SUM(F17:F23)</f>
        <v>14495.9</v>
      </c>
      <c r="G16" s="91">
        <f t="shared" ref="G16:H16" si="3">SUM(G17:G23)</f>
        <v>9600</v>
      </c>
      <c r="H16" s="91">
        <f t="shared" si="3"/>
        <v>9600</v>
      </c>
      <c r="I16" s="91">
        <f>SUM(I17:I23)</f>
        <v>2900</v>
      </c>
      <c r="J16" s="91">
        <f>SUM(J17:J23)</f>
        <v>200</v>
      </c>
      <c r="K16" s="95"/>
    </row>
    <row r="17" spans="2:11" ht="15.75">
      <c r="B17" s="141"/>
      <c r="C17" s="141"/>
      <c r="D17" s="90" t="s">
        <v>78</v>
      </c>
      <c r="E17" s="91"/>
      <c r="F17" s="91"/>
      <c r="G17" s="91"/>
      <c r="H17" s="91"/>
      <c r="I17" s="91"/>
      <c r="J17" s="91"/>
      <c r="K17" s="95"/>
    </row>
    <row r="18" spans="2:11" ht="15.75">
      <c r="B18" s="141"/>
      <c r="C18" s="141"/>
      <c r="D18" s="90" t="s">
        <v>8</v>
      </c>
      <c r="E18" s="91"/>
      <c r="F18" s="91"/>
      <c r="G18" s="91"/>
      <c r="H18" s="91"/>
      <c r="I18" s="91"/>
      <c r="J18" s="91"/>
      <c r="K18" s="95"/>
    </row>
    <row r="19" spans="2:11" ht="15.75">
      <c r="B19" s="141"/>
      <c r="C19" s="141"/>
      <c r="D19" s="90" t="s">
        <v>76</v>
      </c>
      <c r="E19" s="91">
        <v>14500</v>
      </c>
      <c r="F19" s="91">
        <v>14495.9</v>
      </c>
      <c r="G19" s="91">
        <v>9600</v>
      </c>
      <c r="H19" s="91">
        <v>9600</v>
      </c>
      <c r="I19" s="91">
        <v>2900</v>
      </c>
      <c r="J19" s="91">
        <v>200</v>
      </c>
      <c r="K19" s="95"/>
    </row>
    <row r="20" spans="2:11" ht="15.75">
      <c r="B20" s="141"/>
      <c r="C20" s="141"/>
      <c r="D20" s="90" t="s">
        <v>31</v>
      </c>
      <c r="E20" s="91"/>
      <c r="F20" s="91"/>
      <c r="G20" s="91"/>
      <c r="H20" s="91"/>
      <c r="I20" s="91"/>
      <c r="J20" s="91"/>
      <c r="K20" s="95"/>
    </row>
    <row r="21" spans="2:11" ht="15.75">
      <c r="B21" s="141"/>
      <c r="C21" s="141"/>
      <c r="D21" s="90" t="s">
        <v>82</v>
      </c>
      <c r="E21" s="91"/>
      <c r="F21" s="91"/>
      <c r="G21" s="91"/>
      <c r="H21" s="91"/>
      <c r="I21" s="91"/>
      <c r="J21" s="91"/>
      <c r="K21" s="95"/>
    </row>
    <row r="22" spans="2:11" ht="31.5">
      <c r="B22" s="141"/>
      <c r="C22" s="141"/>
      <c r="D22" s="90" t="s">
        <v>81</v>
      </c>
      <c r="E22" s="91"/>
      <c r="F22" s="91"/>
      <c r="G22" s="91"/>
      <c r="H22" s="91"/>
      <c r="I22" s="91"/>
      <c r="J22" s="91"/>
      <c r="K22" s="95"/>
    </row>
    <row r="23" spans="2:11" ht="15.75">
      <c r="B23" s="142"/>
      <c r="C23" s="142"/>
      <c r="D23" s="90" t="s">
        <v>74</v>
      </c>
      <c r="E23" s="91"/>
      <c r="F23" s="91"/>
      <c r="G23" s="91"/>
      <c r="H23" s="91"/>
      <c r="I23" s="91"/>
      <c r="J23" s="91"/>
      <c r="K23" s="95"/>
    </row>
    <row r="24" spans="2:11" ht="25.5" customHeight="1">
      <c r="B24" s="140" t="s">
        <v>65</v>
      </c>
      <c r="C24" s="140" t="s">
        <v>83</v>
      </c>
      <c r="D24" s="90" t="s">
        <v>79</v>
      </c>
      <c r="E24" s="91">
        <f>SUM(E25:E31)</f>
        <v>678300</v>
      </c>
      <c r="F24" s="91">
        <f>SUM(F25:F31)</f>
        <v>661006.05000000005</v>
      </c>
      <c r="G24" s="91">
        <f t="shared" ref="G24:H24" si="4">SUM(G25:G28)</f>
        <v>564181</v>
      </c>
      <c r="H24" s="91">
        <f t="shared" si="4"/>
        <v>564181</v>
      </c>
      <c r="I24" s="91">
        <f>I27+I28</f>
        <v>593700</v>
      </c>
      <c r="J24" s="91">
        <f>J27+J28</f>
        <v>593700</v>
      </c>
      <c r="K24" s="95"/>
    </row>
    <row r="25" spans="2:11" ht="15.75">
      <c r="B25" s="141"/>
      <c r="C25" s="141"/>
      <c r="D25" s="90" t="s">
        <v>78</v>
      </c>
      <c r="E25" s="91"/>
      <c r="F25" s="91"/>
      <c r="G25" s="91"/>
      <c r="H25" s="91"/>
      <c r="I25" s="91"/>
      <c r="J25" s="91"/>
      <c r="K25" s="95"/>
    </row>
    <row r="26" spans="2:11" ht="15.75">
      <c r="B26" s="141"/>
      <c r="C26" s="141"/>
      <c r="D26" s="90" t="s">
        <v>8</v>
      </c>
      <c r="E26" s="91"/>
      <c r="F26" s="91"/>
      <c r="G26" s="91"/>
      <c r="H26" s="91"/>
      <c r="I26" s="91"/>
      <c r="J26" s="91"/>
      <c r="K26" s="95"/>
    </row>
    <row r="27" spans="2:11" ht="15.75">
      <c r="B27" s="141"/>
      <c r="C27" s="141"/>
      <c r="D27" s="90" t="s">
        <v>76</v>
      </c>
      <c r="E27" s="91">
        <v>614500</v>
      </c>
      <c r="F27" s="91">
        <v>613000</v>
      </c>
      <c r="G27" s="91">
        <v>500700</v>
      </c>
      <c r="H27" s="91">
        <v>500700</v>
      </c>
      <c r="I27" s="91">
        <v>500700</v>
      </c>
      <c r="J27" s="91">
        <v>500700</v>
      </c>
      <c r="K27" s="95"/>
    </row>
    <row r="28" spans="2:11" ht="15.75">
      <c r="B28" s="141"/>
      <c r="C28" s="141"/>
      <c r="D28" s="90" t="s">
        <v>31</v>
      </c>
      <c r="E28" s="91">
        <v>63800</v>
      </c>
      <c r="F28" s="91">
        <v>48006.05</v>
      </c>
      <c r="G28" s="91">
        <v>63481</v>
      </c>
      <c r="H28" s="91">
        <v>63481</v>
      </c>
      <c r="I28" s="91">
        <v>93000</v>
      </c>
      <c r="J28" s="91">
        <v>93000</v>
      </c>
      <c r="K28" s="95"/>
    </row>
    <row r="29" spans="2:11" ht="15.75">
      <c r="B29" s="141"/>
      <c r="C29" s="141"/>
      <c r="D29" s="90" t="s">
        <v>82</v>
      </c>
      <c r="E29" s="91"/>
      <c r="F29" s="91"/>
      <c r="G29" s="91"/>
      <c r="H29" s="91"/>
      <c r="I29" s="91"/>
      <c r="J29" s="91"/>
      <c r="K29" s="95"/>
    </row>
    <row r="30" spans="2:11" ht="31.5">
      <c r="B30" s="141"/>
      <c r="C30" s="141"/>
      <c r="D30" s="90" t="s">
        <v>81</v>
      </c>
      <c r="E30" s="91"/>
      <c r="F30" s="91"/>
      <c r="G30" s="91"/>
      <c r="H30" s="91"/>
      <c r="I30" s="91"/>
      <c r="J30" s="91"/>
      <c r="K30" s="95"/>
    </row>
    <row r="31" spans="2:11" ht="15.75">
      <c r="B31" s="142"/>
      <c r="C31" s="142"/>
      <c r="D31" s="90" t="s">
        <v>74</v>
      </c>
      <c r="E31" s="91"/>
      <c r="F31" s="91"/>
      <c r="G31" s="91"/>
      <c r="H31" s="91"/>
      <c r="I31" s="91"/>
      <c r="J31" s="91"/>
      <c r="K31" s="95"/>
    </row>
    <row r="32" spans="2:11" ht="13.5" customHeight="1">
      <c r="B32" s="143" t="s">
        <v>67</v>
      </c>
      <c r="C32" s="143" t="s">
        <v>80</v>
      </c>
      <c r="D32" s="90" t="s">
        <v>79</v>
      </c>
      <c r="E32" s="91">
        <v>1242500</v>
      </c>
      <c r="F32" s="91">
        <v>1095903.8400000001</v>
      </c>
      <c r="G32" s="91">
        <f t="shared" ref="G32:H32" si="5">SUM(G33:G38)</f>
        <v>1397860</v>
      </c>
      <c r="H32" s="91">
        <f t="shared" si="5"/>
        <v>1307718.08</v>
      </c>
      <c r="I32" s="91">
        <f t="shared" ref="I32" si="6">SUM(I33:I38)</f>
        <v>1443200</v>
      </c>
      <c r="J32" s="91">
        <f t="shared" ref="J32" si="7">SUM(J33:J38)</f>
        <v>1436300</v>
      </c>
      <c r="K32" s="95"/>
    </row>
    <row r="33" spans="2:13" ht="15.75">
      <c r="B33" s="143"/>
      <c r="C33" s="143"/>
      <c r="D33" s="90" t="s">
        <v>78</v>
      </c>
      <c r="E33" s="91"/>
      <c r="F33" s="91"/>
      <c r="G33" s="91"/>
      <c r="H33" s="91"/>
      <c r="I33" s="91"/>
      <c r="J33" s="91"/>
      <c r="K33" s="95"/>
    </row>
    <row r="34" spans="2:13" ht="15.75">
      <c r="B34" s="143"/>
      <c r="C34" s="143"/>
      <c r="D34" s="90" t="s">
        <v>77</v>
      </c>
      <c r="E34" s="91"/>
      <c r="F34" s="91"/>
      <c r="G34" s="91"/>
      <c r="H34" s="91"/>
      <c r="I34" s="91"/>
      <c r="J34" s="91"/>
      <c r="K34" s="95"/>
    </row>
    <row r="35" spans="2:13" ht="15.75">
      <c r="B35" s="143"/>
      <c r="C35" s="143"/>
      <c r="D35" s="90" t="s">
        <v>76</v>
      </c>
      <c r="E35" s="91">
        <v>1242500</v>
      </c>
      <c r="F35" s="91">
        <v>1095903.8400000001</v>
      </c>
      <c r="G35" s="91">
        <v>1397860</v>
      </c>
      <c r="H35" s="91">
        <v>1307718.08</v>
      </c>
      <c r="I35" s="91">
        <v>1443200</v>
      </c>
      <c r="J35" s="91">
        <v>1436300</v>
      </c>
      <c r="K35" s="95"/>
    </row>
    <row r="36" spans="2:13" ht="21" customHeight="1">
      <c r="B36" s="143"/>
      <c r="C36" s="143"/>
      <c r="D36" s="96" t="s">
        <v>31</v>
      </c>
      <c r="E36" s="93"/>
      <c r="F36" s="93"/>
      <c r="G36" s="93"/>
      <c r="H36" s="93"/>
      <c r="I36" s="93"/>
      <c r="J36" s="93"/>
      <c r="K36" s="95"/>
    </row>
    <row r="37" spans="2:13" ht="31.5">
      <c r="B37" s="143"/>
      <c r="C37" s="143"/>
      <c r="D37" s="90" t="s">
        <v>75</v>
      </c>
      <c r="E37" s="93"/>
      <c r="F37" s="93"/>
      <c r="G37" s="93"/>
      <c r="H37" s="93"/>
      <c r="I37" s="93"/>
      <c r="J37" s="93"/>
      <c r="K37" s="95"/>
    </row>
    <row r="38" spans="2:13" ht="15.75">
      <c r="B38" s="143"/>
      <c r="C38" s="143"/>
      <c r="D38" s="90" t="s">
        <v>74</v>
      </c>
      <c r="E38" s="93"/>
      <c r="F38" s="93"/>
      <c r="G38" s="93"/>
      <c r="H38" s="93"/>
      <c r="I38" s="93"/>
      <c r="J38" s="93"/>
      <c r="K38" s="95"/>
    </row>
    <row r="39" spans="2:13">
      <c r="E39" s="14"/>
      <c r="F39" s="16"/>
      <c r="G39" s="36"/>
      <c r="H39" s="36"/>
      <c r="I39" s="36"/>
      <c r="J39" s="36"/>
      <c r="K39" s="37"/>
    </row>
    <row r="40" spans="2:13">
      <c r="E40" s="14"/>
      <c r="F40" s="16"/>
      <c r="G40" s="36"/>
      <c r="H40" s="36"/>
      <c r="I40" s="36"/>
      <c r="J40" s="36"/>
      <c r="K40" s="37"/>
    </row>
    <row r="41" spans="2:13">
      <c r="E41" s="13"/>
      <c r="F41" s="17"/>
      <c r="G41" s="36"/>
      <c r="H41" s="36"/>
      <c r="I41" s="36"/>
      <c r="J41" s="36"/>
      <c r="K41" s="37"/>
    </row>
    <row r="42" spans="2:13" ht="15.75">
      <c r="B42" s="139" t="s">
        <v>69</v>
      </c>
      <c r="C42" s="139"/>
      <c r="D42" s="139"/>
      <c r="E42" s="38"/>
      <c r="F42" s="39"/>
      <c r="G42" s="40"/>
      <c r="H42" s="40"/>
      <c r="I42" s="39"/>
      <c r="J42" s="40"/>
      <c r="K42" s="38"/>
      <c r="L42" s="38"/>
      <c r="M42" s="38"/>
    </row>
    <row r="43" spans="2:13" ht="21.75" customHeight="1">
      <c r="B43" s="139"/>
      <c r="C43" s="139"/>
      <c r="D43" s="139"/>
      <c r="E43" s="38"/>
      <c r="F43" s="131" t="s">
        <v>109</v>
      </c>
      <c r="G43" s="131"/>
      <c r="H43" s="36"/>
      <c r="I43" s="36"/>
      <c r="J43" s="36"/>
      <c r="K43" s="37"/>
    </row>
    <row r="44" spans="2:13">
      <c r="E44" s="13"/>
      <c r="F44" s="17"/>
      <c r="G44" s="36"/>
      <c r="H44" s="36"/>
      <c r="I44" s="36"/>
      <c r="J44" s="36"/>
      <c r="K44" s="37"/>
    </row>
    <row r="45" spans="2:13">
      <c r="B45" s="35"/>
      <c r="C45" s="35"/>
      <c r="E45" s="12"/>
      <c r="F45" s="18"/>
      <c r="G45" s="41"/>
      <c r="H45" s="41"/>
      <c r="I45" s="41"/>
      <c r="J45" s="41"/>
      <c r="K45" s="42"/>
    </row>
    <row r="46" spans="2:13">
      <c r="B46" s="35" t="s">
        <v>107</v>
      </c>
      <c r="C46" s="35"/>
      <c r="E46" s="37"/>
      <c r="F46" s="36"/>
      <c r="G46" s="36"/>
      <c r="H46" s="36"/>
      <c r="I46" s="36"/>
      <c r="J46" s="36"/>
      <c r="K46" s="37"/>
    </row>
    <row r="47" spans="2:13">
      <c r="B47" s="35" t="s">
        <v>108</v>
      </c>
      <c r="C47" s="35"/>
      <c r="E47" s="37"/>
      <c r="F47" s="36"/>
      <c r="G47" s="36"/>
      <c r="H47" s="36"/>
      <c r="I47" s="36"/>
      <c r="J47" s="36"/>
      <c r="K47" s="37"/>
    </row>
    <row r="48" spans="2:13">
      <c r="E48" s="37"/>
      <c r="F48" s="36"/>
      <c r="G48" s="36"/>
      <c r="H48" s="36"/>
      <c r="I48" s="36"/>
      <c r="J48" s="36"/>
      <c r="K48" s="37"/>
    </row>
    <row r="49" spans="5:11">
      <c r="E49" s="37"/>
      <c r="F49" s="36"/>
      <c r="G49" s="36"/>
      <c r="H49" s="36"/>
      <c r="I49" s="36"/>
      <c r="J49" s="36"/>
      <c r="K49" s="37"/>
    </row>
    <row r="50" spans="5:11">
      <c r="E50" s="37"/>
      <c r="F50" s="36"/>
      <c r="G50" s="36"/>
      <c r="H50" s="36"/>
      <c r="I50" s="36"/>
      <c r="J50" s="36"/>
      <c r="K50" s="37"/>
    </row>
    <row r="51" spans="5:11">
      <c r="E51" s="37"/>
      <c r="F51" s="36"/>
    </row>
    <row r="53" spans="5:11" ht="106.5" customHeight="1">
      <c r="E53" s="11"/>
      <c r="F53" s="11"/>
      <c r="G53" s="11"/>
      <c r="H53" s="11"/>
      <c r="I53" s="11"/>
      <c r="J53" s="11"/>
      <c r="K53" s="11"/>
    </row>
  </sheetData>
  <mergeCells count="22">
    <mergeCell ref="B16:B23"/>
    <mergeCell ref="C16:C23"/>
    <mergeCell ref="B24:B31"/>
    <mergeCell ref="C24:C31"/>
    <mergeCell ref="B32:B38"/>
    <mergeCell ref="C32:C38"/>
    <mergeCell ref="F43:G43"/>
    <mergeCell ref="G5:H5"/>
    <mergeCell ref="G6:H6"/>
    <mergeCell ref="I1:K1"/>
    <mergeCell ref="I2:K2"/>
    <mergeCell ref="B3:K3"/>
    <mergeCell ref="B5:B7"/>
    <mergeCell ref="C5:C7"/>
    <mergeCell ref="D5:D7"/>
    <mergeCell ref="I5:J6"/>
    <mergeCell ref="K5:K7"/>
    <mergeCell ref="E5:F5"/>
    <mergeCell ref="E6:F6"/>
    <mergeCell ref="B8:B15"/>
    <mergeCell ref="C8:C15"/>
    <mergeCell ref="B42:D43"/>
  </mergeCells>
  <pageMargins left="0.17" right="0.21" top="0.39" bottom="0.37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SheetLayoutView="100" workbookViewId="0">
      <selection activeCell="I7" sqref="I7:I9"/>
    </sheetView>
  </sheetViews>
  <sheetFormatPr defaultRowHeight="12.75"/>
  <cols>
    <col min="1" max="1" width="5.85546875" style="4" customWidth="1"/>
    <col min="2" max="2" width="18.85546875" style="4" customWidth="1"/>
    <col min="3" max="3" width="24.85546875" style="4" customWidth="1"/>
    <col min="4" max="4" width="15.42578125" style="4" customWidth="1"/>
    <col min="5" max="5" width="17.7109375" style="4" customWidth="1"/>
    <col min="6" max="6" width="17.5703125" style="4" customWidth="1"/>
    <col min="7" max="7" width="21" style="4" customWidth="1"/>
    <col min="8" max="8" width="21.5703125" style="4" customWidth="1"/>
    <col min="9" max="9" width="23.5703125" style="4" customWidth="1"/>
    <col min="10" max="16384" width="9.140625" style="4"/>
  </cols>
  <sheetData>
    <row r="1" spans="1:9" ht="18" customHeight="1">
      <c r="H1" s="158" t="s">
        <v>20</v>
      </c>
      <c r="I1" s="158"/>
    </row>
    <row r="2" spans="1:9" ht="60.75" customHeight="1">
      <c r="H2" s="147" t="s">
        <v>27</v>
      </c>
      <c r="I2" s="147"/>
    </row>
    <row r="3" spans="1:9" ht="18.75" customHeight="1"/>
    <row r="4" spans="1:9" ht="39.75" customHeight="1">
      <c r="A4" s="146" t="s">
        <v>30</v>
      </c>
      <c r="B4" s="146"/>
      <c r="C4" s="146"/>
      <c r="D4" s="146"/>
      <c r="E4" s="146"/>
      <c r="F4" s="146"/>
      <c r="G4" s="146"/>
      <c r="H4" s="146"/>
      <c r="I4" s="146"/>
    </row>
    <row r="5" spans="1:9" ht="27" customHeight="1">
      <c r="A5" s="5"/>
      <c r="B5" s="5"/>
      <c r="C5" s="5"/>
      <c r="D5" s="5"/>
      <c r="E5" s="5"/>
      <c r="F5" s="5"/>
      <c r="G5" s="147"/>
      <c r="H5" s="147"/>
      <c r="I5" s="147"/>
    </row>
    <row r="6" spans="1:9" ht="17.25" customHeight="1"/>
    <row r="7" spans="1:9" customFormat="1" ht="12.75" customHeight="1">
      <c r="A7" s="148" t="s">
        <v>21</v>
      </c>
      <c r="B7" s="148" t="s">
        <v>13</v>
      </c>
      <c r="C7" s="148" t="s">
        <v>22</v>
      </c>
      <c r="D7" s="149" t="s">
        <v>23</v>
      </c>
      <c r="E7" s="148" t="s">
        <v>121</v>
      </c>
      <c r="F7" s="152" t="s">
        <v>122</v>
      </c>
      <c r="G7" s="148" t="s">
        <v>124</v>
      </c>
      <c r="H7" s="148"/>
      <c r="I7" s="155" t="s">
        <v>123</v>
      </c>
    </row>
    <row r="8" spans="1:9" customFormat="1" ht="26.25" customHeight="1">
      <c r="A8" s="148"/>
      <c r="B8" s="148"/>
      <c r="C8" s="148"/>
      <c r="D8" s="149"/>
      <c r="E8" s="148"/>
      <c r="F8" s="153"/>
      <c r="G8" s="148"/>
      <c r="H8" s="148"/>
      <c r="I8" s="155"/>
    </row>
    <row r="9" spans="1:9" customFormat="1" ht="47.25" customHeight="1">
      <c r="A9" s="151"/>
      <c r="B9" s="151"/>
      <c r="C9" s="151"/>
      <c r="D9" s="150"/>
      <c r="E9" s="151"/>
      <c r="F9" s="154"/>
      <c r="G9" s="97" t="s">
        <v>125</v>
      </c>
      <c r="H9" s="97" t="s">
        <v>24</v>
      </c>
      <c r="I9" s="155"/>
    </row>
    <row r="10" spans="1:9" ht="15" customHeight="1">
      <c r="A10" s="98">
        <v>1</v>
      </c>
      <c r="B10" s="98">
        <v>2</v>
      </c>
      <c r="C10" s="98">
        <v>3</v>
      </c>
      <c r="D10" s="98">
        <v>4</v>
      </c>
      <c r="E10" s="98">
        <v>5</v>
      </c>
      <c r="F10" s="98">
        <v>6</v>
      </c>
      <c r="G10" s="98">
        <v>7</v>
      </c>
      <c r="H10" s="98">
        <v>8</v>
      </c>
      <c r="I10" s="98">
        <v>9</v>
      </c>
    </row>
    <row r="11" spans="1:9" ht="19.5" customHeight="1">
      <c r="A11" s="99">
        <v>1</v>
      </c>
      <c r="B11" s="99"/>
      <c r="C11" s="99" t="s">
        <v>126</v>
      </c>
      <c r="D11" s="99"/>
      <c r="E11" s="99"/>
      <c r="F11" s="99"/>
      <c r="G11" s="99"/>
      <c r="H11" s="99"/>
      <c r="I11" s="99"/>
    </row>
    <row r="12" spans="1:9" ht="18.75" customHeight="1">
      <c r="A12" s="99"/>
      <c r="B12" s="99"/>
      <c r="C12" s="99" t="s">
        <v>127</v>
      </c>
      <c r="D12" s="99"/>
      <c r="E12" s="99"/>
      <c r="F12" s="99"/>
      <c r="G12" s="99"/>
      <c r="H12" s="99"/>
      <c r="I12" s="99"/>
    </row>
    <row r="13" spans="1:9" ht="19.5" customHeight="1">
      <c r="A13" s="99"/>
      <c r="B13" s="99"/>
      <c r="C13" s="99" t="s">
        <v>128</v>
      </c>
      <c r="D13" s="99"/>
      <c r="E13" s="99"/>
      <c r="F13" s="99"/>
      <c r="G13" s="99"/>
      <c r="H13" s="99"/>
      <c r="I13" s="99"/>
    </row>
    <row r="14" spans="1:9" ht="18.75" customHeight="1">
      <c r="A14" s="99"/>
      <c r="B14" s="99"/>
      <c r="C14" s="99" t="s">
        <v>129</v>
      </c>
      <c r="D14" s="99"/>
      <c r="E14" s="99"/>
      <c r="F14" s="99"/>
      <c r="G14" s="99"/>
      <c r="H14" s="99"/>
      <c r="I14" s="99"/>
    </row>
    <row r="15" spans="1:9" ht="19.5" customHeight="1">
      <c r="A15" s="99"/>
      <c r="B15" s="99"/>
      <c r="C15" s="99" t="s">
        <v>31</v>
      </c>
      <c r="D15" s="99"/>
      <c r="E15" s="99"/>
      <c r="F15" s="99"/>
      <c r="G15" s="99"/>
      <c r="H15" s="99"/>
      <c r="I15" s="99"/>
    </row>
    <row r="16" spans="1:9" ht="20.25" customHeight="1">
      <c r="A16" s="99"/>
      <c r="B16" s="99"/>
      <c r="C16" s="99"/>
      <c r="D16" s="99"/>
      <c r="E16" s="99"/>
      <c r="F16" s="99"/>
      <c r="G16" s="99"/>
      <c r="H16" s="99"/>
      <c r="I16" s="99"/>
    </row>
    <row r="17" spans="1:9" ht="19.5" customHeight="1">
      <c r="A17" s="99"/>
      <c r="B17" s="99"/>
      <c r="C17" s="99"/>
      <c r="D17" s="99"/>
      <c r="E17" s="99"/>
      <c r="F17" s="99"/>
      <c r="G17" s="99"/>
      <c r="H17" s="99"/>
      <c r="I17" s="99"/>
    </row>
    <row r="18" spans="1:9" ht="39.75" customHeight="1">
      <c r="A18" s="99"/>
      <c r="B18" s="100" t="s">
        <v>11</v>
      </c>
      <c r="C18" s="99"/>
      <c r="D18" s="99"/>
      <c r="E18" s="99"/>
      <c r="F18" s="99"/>
      <c r="G18" s="99"/>
      <c r="H18" s="99"/>
      <c r="I18" s="99"/>
    </row>
    <row r="19" spans="1:9" ht="24.75" customHeight="1">
      <c r="A19" s="101"/>
      <c r="B19" s="102"/>
      <c r="C19" s="101"/>
      <c r="D19" s="101"/>
      <c r="E19" s="101"/>
      <c r="F19" s="101"/>
      <c r="G19" s="101"/>
      <c r="H19" s="101"/>
      <c r="I19" s="101"/>
    </row>
    <row r="20" spans="1:9" ht="24" customHeight="1">
      <c r="A20" s="156" t="s">
        <v>69</v>
      </c>
      <c r="B20" s="156"/>
      <c r="C20" s="156"/>
      <c r="D20" s="156"/>
      <c r="E20" s="156"/>
      <c r="F20" s="156"/>
      <c r="G20" s="157" t="s">
        <v>109</v>
      </c>
      <c r="H20" s="157"/>
      <c r="I20" s="157"/>
    </row>
    <row r="21" spans="1:9" ht="24" customHeight="1">
      <c r="A21" s="103"/>
      <c r="B21" s="103"/>
      <c r="C21" s="103"/>
      <c r="D21" s="103"/>
      <c r="E21" s="103"/>
      <c r="F21" s="103"/>
      <c r="G21" s="104"/>
      <c r="H21" s="104"/>
      <c r="I21" s="104"/>
    </row>
    <row r="22" spans="1:9" ht="24" customHeight="1">
      <c r="A22" s="103"/>
      <c r="B22" s="103"/>
      <c r="C22" s="103"/>
      <c r="D22" s="103"/>
      <c r="E22" s="103"/>
      <c r="F22" s="103"/>
      <c r="G22" s="104"/>
      <c r="H22" s="104"/>
      <c r="I22" s="104"/>
    </row>
    <row r="23" spans="1:9" ht="24" customHeight="1">
      <c r="A23" s="103"/>
      <c r="B23" s="103"/>
      <c r="C23" s="103"/>
      <c r="D23" s="103"/>
      <c r="E23" s="103"/>
      <c r="F23" s="103"/>
      <c r="G23" s="104"/>
      <c r="H23" s="104"/>
      <c r="I23" s="104"/>
    </row>
    <row r="24" spans="1:9" ht="24" customHeight="1">
      <c r="A24" s="103"/>
      <c r="B24" s="103"/>
      <c r="C24" s="103"/>
      <c r="D24" s="103"/>
      <c r="E24" s="103"/>
      <c r="F24" s="103"/>
      <c r="G24" s="104"/>
      <c r="H24" s="104"/>
      <c r="I24" s="104"/>
    </row>
    <row r="25" spans="1:9" s="6" customFormat="1" ht="15.75">
      <c r="B25" s="144"/>
      <c r="C25" s="144"/>
      <c r="D25" s="144"/>
      <c r="E25" s="144"/>
      <c r="G25" s="145"/>
      <c r="H25" s="145"/>
    </row>
    <row r="26" spans="1:9" s="6" customFormat="1" ht="15.75">
      <c r="A26" s="35" t="s">
        <v>107</v>
      </c>
      <c r="C26" s="50"/>
      <c r="D26" s="50"/>
      <c r="E26" s="50"/>
      <c r="G26" s="50"/>
      <c r="H26" s="50"/>
    </row>
    <row r="27" spans="1:9" s="6" customFormat="1" ht="15.75">
      <c r="A27" s="35" t="s">
        <v>108</v>
      </c>
      <c r="C27" s="50"/>
      <c r="D27" s="50"/>
      <c r="E27" s="50"/>
      <c r="G27" s="50"/>
      <c r="H27" s="50"/>
    </row>
  </sheetData>
  <mergeCells count="16">
    <mergeCell ref="H1:I1"/>
    <mergeCell ref="H2:I2"/>
    <mergeCell ref="A7:A9"/>
    <mergeCell ref="B7:B9"/>
    <mergeCell ref="C7:C9"/>
    <mergeCell ref="B25:E25"/>
    <mergeCell ref="G25:H25"/>
    <mergeCell ref="A4:I4"/>
    <mergeCell ref="G5:I5"/>
    <mergeCell ref="G7:H8"/>
    <mergeCell ref="D7:D9"/>
    <mergeCell ref="E7:E9"/>
    <mergeCell ref="F7:F9"/>
    <mergeCell ref="I7:I9"/>
    <mergeCell ref="A20:F20"/>
    <mergeCell ref="G20:I20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8 показатели </vt:lpstr>
      <vt:lpstr>9 средства по кодам</vt:lpstr>
      <vt:lpstr>10 средства бюджет </vt:lpstr>
      <vt:lpstr>11 КАИП</vt:lpstr>
      <vt:lpstr>'10 средства бюджет '!Область_печати</vt:lpstr>
      <vt:lpstr>'11 КАИП'!Область_печати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2020-03-12T08:48:36Z</cp:lastPrinted>
  <dcterms:created xsi:type="dcterms:W3CDTF">2007-07-17T01:27:34Z</dcterms:created>
  <dcterms:modified xsi:type="dcterms:W3CDTF">2020-03-12T08:59:30Z</dcterms:modified>
</cp:coreProperties>
</file>