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8415" windowHeight="6690" activeTab="1"/>
  </bookViews>
  <sheets>
    <sheet name="8 показатели " sheetId="17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Area" localSheetId="3">'11 КАИП'!$A$1:$R$24</definedName>
    <definedName name="_xlnm.Print_Area" localSheetId="0">'8 показатели '!$A$1:$R$63</definedName>
  </definedNames>
  <calcPr calcId="145621"/>
</workbook>
</file>

<file path=xl/calcChain.xml><?xml version="1.0" encoding="utf-8"?>
<calcChain xmlns="http://schemas.openxmlformats.org/spreadsheetml/2006/main">
  <c r="S38" i="13" l="1"/>
  <c r="R38" i="13"/>
  <c r="S36" i="13"/>
  <c r="R36" i="13"/>
  <c r="S28" i="13"/>
  <c r="R28" i="13"/>
  <c r="S26" i="13"/>
  <c r="R26" i="13"/>
  <c r="S22" i="13"/>
  <c r="R22" i="13"/>
  <c r="S20" i="13"/>
  <c r="R20" i="13"/>
  <c r="S17" i="13"/>
  <c r="R17" i="13"/>
  <c r="S15" i="13"/>
  <c r="R15" i="13"/>
  <c r="S14" i="13"/>
  <c r="R14" i="13"/>
  <c r="S13" i="13"/>
  <c r="S11" i="13" s="1"/>
  <c r="R13" i="13"/>
  <c r="R11" i="13"/>
  <c r="O70" i="12"/>
  <c r="N70" i="12"/>
  <c r="O62" i="12"/>
  <c r="N62" i="12"/>
  <c r="O54" i="12"/>
  <c r="N54" i="12"/>
  <c r="O47" i="12"/>
  <c r="N47" i="12"/>
  <c r="O39" i="12"/>
  <c r="N39" i="12"/>
  <c r="O32" i="12"/>
  <c r="N32" i="12"/>
  <c r="O24" i="12"/>
  <c r="N24" i="12"/>
  <c r="O16" i="12"/>
  <c r="N16" i="12"/>
  <c r="O12" i="12"/>
  <c r="N12" i="12"/>
  <c r="O11" i="12"/>
  <c r="N11" i="12"/>
  <c r="O8" i="12"/>
  <c r="N8" i="12" l="1"/>
  <c r="Q20" i="13"/>
  <c r="P17" i="13" l="1"/>
  <c r="I28" i="13"/>
  <c r="J28" i="13"/>
  <c r="H28" i="13"/>
  <c r="H26" i="13" s="1"/>
  <c r="I17" i="13"/>
  <c r="J17" i="13"/>
  <c r="K17" i="13"/>
  <c r="H17" i="13"/>
  <c r="I38" i="13"/>
  <c r="I36" i="13" s="1"/>
  <c r="J38" i="13"/>
  <c r="K38" i="13"/>
  <c r="L38" i="13"/>
  <c r="M38" i="13"/>
  <c r="N38" i="13"/>
  <c r="O38" i="13"/>
  <c r="P38" i="13"/>
  <c r="Q38" i="13"/>
  <c r="H38" i="13"/>
  <c r="H36" i="13" s="1"/>
  <c r="I22" i="13"/>
  <c r="J22" i="13"/>
  <c r="K22" i="13"/>
  <c r="L22" i="13"/>
  <c r="M22" i="13"/>
  <c r="N22" i="13"/>
  <c r="O22" i="13"/>
  <c r="P22" i="13"/>
  <c r="Q22" i="13"/>
  <c r="H22" i="13"/>
  <c r="H13" i="13" s="1"/>
  <c r="I14" i="13"/>
  <c r="H14" i="13"/>
  <c r="H47" i="12"/>
  <c r="N15" i="13"/>
  <c r="O15" i="13"/>
  <c r="P15" i="13"/>
  <c r="Q15" i="13"/>
  <c r="M17" i="13"/>
  <c r="N17" i="13"/>
  <c r="O17" i="13"/>
  <c r="Q17" i="13"/>
  <c r="L17" i="13"/>
  <c r="E62" i="12"/>
  <c r="D62" i="12"/>
  <c r="E24" i="12"/>
  <c r="I15" i="13"/>
  <c r="H15" i="13"/>
  <c r="I26" i="13"/>
  <c r="L11" i="12"/>
  <c r="K11" i="12"/>
  <c r="H11" i="13" l="1"/>
  <c r="J13" i="13"/>
  <c r="I13" i="13"/>
  <c r="I11" i="13" s="1"/>
  <c r="K15" i="13" l="1"/>
  <c r="L15" i="13"/>
  <c r="M15" i="13"/>
  <c r="J15" i="13"/>
  <c r="K14" i="13"/>
  <c r="L14" i="13"/>
  <c r="M14" i="13"/>
  <c r="N14" i="13"/>
  <c r="O14" i="13"/>
  <c r="P14" i="13"/>
  <c r="Q14" i="13"/>
  <c r="J14" i="13"/>
  <c r="J11" i="13" s="1"/>
  <c r="K62" i="12" l="1"/>
  <c r="J62" i="12"/>
  <c r="N28" i="13"/>
  <c r="N13" i="13" l="1"/>
  <c r="N11" i="13" s="1"/>
  <c r="N26" i="13"/>
  <c r="L36" i="13"/>
  <c r="Q36" i="13"/>
  <c r="J36" i="13"/>
  <c r="K28" i="13"/>
  <c r="K13" i="13" s="1"/>
  <c r="K11" i="13" s="1"/>
  <c r="L28" i="13"/>
  <c r="L13" i="13" s="1"/>
  <c r="L11" i="13" s="1"/>
  <c r="M28" i="13"/>
  <c r="M13" i="13" s="1"/>
  <c r="M11" i="13" s="1"/>
  <c r="O28" i="13"/>
  <c r="P28" i="13"/>
  <c r="Q28" i="13"/>
  <c r="Q13" i="13" s="1"/>
  <c r="Q11" i="13" s="1"/>
  <c r="O13" i="13" l="1"/>
  <c r="O11" i="13" s="1"/>
  <c r="O26" i="13"/>
  <c r="P13" i="13"/>
  <c r="P11" i="13" s="1"/>
  <c r="P26" i="13"/>
  <c r="M62" i="12"/>
  <c r="L62" i="12"/>
  <c r="F47" i="12" l="1"/>
  <c r="E70" i="12"/>
  <c r="D70" i="12"/>
  <c r="E54" i="12"/>
  <c r="D54" i="12"/>
  <c r="E47" i="12"/>
  <c r="D47" i="12"/>
  <c r="E39" i="12"/>
  <c r="D39" i="12"/>
  <c r="E32" i="12"/>
  <c r="D32" i="12"/>
  <c r="D24" i="12"/>
  <c r="E16" i="12"/>
  <c r="D16" i="12"/>
  <c r="E12" i="12"/>
  <c r="D12" i="12"/>
  <c r="E11" i="12"/>
  <c r="D11" i="12"/>
  <c r="E10" i="12"/>
  <c r="D10" i="12"/>
  <c r="E8" i="12"/>
  <c r="D8" i="12"/>
  <c r="P36" i="13"/>
  <c r="Q26" i="13"/>
  <c r="P20" i="13"/>
  <c r="K36" i="13"/>
  <c r="K26" i="13"/>
  <c r="J26" i="13"/>
  <c r="K20" i="13"/>
  <c r="J20" i="13"/>
  <c r="I20" i="13"/>
  <c r="H20" i="13"/>
  <c r="M70" i="12"/>
  <c r="M10" i="12"/>
  <c r="M12" i="12"/>
  <c r="M11" i="12"/>
  <c r="L10" i="12"/>
  <c r="L70" i="12"/>
  <c r="K70" i="12"/>
  <c r="J70" i="12"/>
  <c r="I70" i="12"/>
  <c r="H70" i="12"/>
  <c r="G70" i="12"/>
  <c r="F70" i="12"/>
  <c r="I62" i="12"/>
  <c r="H62" i="12"/>
  <c r="G62" i="12"/>
  <c r="F62" i="12"/>
  <c r="M54" i="12"/>
  <c r="L54" i="12"/>
  <c r="K54" i="12"/>
  <c r="J54" i="12"/>
  <c r="I54" i="12"/>
  <c r="H54" i="12"/>
  <c r="G54" i="12"/>
  <c r="F54" i="12"/>
  <c r="M47" i="12"/>
  <c r="L47" i="12"/>
  <c r="K47" i="12"/>
  <c r="J47" i="12"/>
  <c r="I47" i="12"/>
  <c r="G47" i="12"/>
  <c r="M39" i="12"/>
  <c r="L39" i="12"/>
  <c r="K39" i="12"/>
  <c r="J39" i="12"/>
  <c r="I39" i="12"/>
  <c r="H39" i="12"/>
  <c r="G39" i="12"/>
  <c r="F39" i="12"/>
  <c r="M32" i="12"/>
  <c r="L32" i="12"/>
  <c r="K32" i="12"/>
  <c r="J32" i="12"/>
  <c r="I32" i="12"/>
  <c r="H32" i="12"/>
  <c r="G32" i="12"/>
  <c r="F32" i="12"/>
  <c r="M24" i="12"/>
  <c r="L24" i="12"/>
  <c r="L12" i="12" s="1"/>
  <c r="K24" i="12"/>
  <c r="J24" i="12"/>
  <c r="I24" i="12"/>
  <c r="H24" i="12"/>
  <c r="G24" i="12"/>
  <c r="F24" i="12"/>
  <c r="M16" i="12"/>
  <c r="L16" i="12"/>
  <c r="K16" i="12"/>
  <c r="J16" i="12"/>
  <c r="I16" i="12"/>
  <c r="H16" i="12"/>
  <c r="G16" i="12"/>
  <c r="F16" i="12"/>
  <c r="K12" i="12"/>
  <c r="J12" i="12"/>
  <c r="I12" i="12"/>
  <c r="H12" i="12"/>
  <c r="G12" i="12"/>
  <c r="F12" i="12"/>
  <c r="F8" i="12" s="1"/>
  <c r="J11" i="12"/>
  <c r="I11" i="12"/>
  <c r="H11" i="12"/>
  <c r="G11" i="12"/>
  <c r="F11" i="12"/>
  <c r="O36" i="13"/>
  <c r="N36" i="13"/>
  <c r="M36" i="13"/>
  <c r="L26" i="13"/>
  <c r="M26" i="13"/>
  <c r="M20" i="13"/>
  <c r="L20" i="13"/>
  <c r="O20" i="13"/>
  <c r="N20" i="13"/>
  <c r="H8" i="12" l="1"/>
  <c r="L8" i="12"/>
  <c r="G8" i="12"/>
  <c r="I8" i="12"/>
  <c r="M8" i="12"/>
  <c r="K8" i="12"/>
  <c r="J8" i="12"/>
</calcChain>
</file>

<file path=xl/sharedStrings.xml><?xml version="1.0" encoding="utf-8"?>
<sst xmlns="http://schemas.openxmlformats.org/spreadsheetml/2006/main" count="472" uniqueCount="177">
  <si>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</si>
  <si>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</si>
  <si>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</si>
  <si>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</si>
  <si>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</si>
  <si>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</si>
  <si>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</si>
  <si>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</si>
  <si>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</si>
  <si>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Задача 2</t>
  </si>
  <si>
    <t>федеральный бюджет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</si>
  <si>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</si>
  <si>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</si>
  <si>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</si>
  <si>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</si>
  <si>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</si>
  <si>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</si>
  <si>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</si>
  <si>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</si>
  <si>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</si>
  <si>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</si>
  <si>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</si>
  <si>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</si>
  <si>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</si>
  <si>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</si>
  <si>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</si>
  <si>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</si>
  <si>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</si>
  <si>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</si>
  <si>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</si>
  <si>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</si>
  <si>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</si>
  <si>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</si>
  <si>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Наименование государственной программы, подпрограммы государственной программы</t>
  </si>
  <si>
    <t>бюджеты муниципальных   образований</t>
  </si>
  <si>
    <t xml:space="preserve">федеральный бюджет    </t>
  </si>
  <si>
    <t xml:space="preserve">бюджеты муниципальных   образований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</si>
  <si>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</si>
  <si>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</si>
  <si>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</si>
  <si>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</si>
  <si>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</si>
  <si>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</si>
  <si>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</si>
  <si>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Приложение № 11</t>
  </si>
  <si>
    <t>Основное мероприятие 1</t>
  </si>
  <si>
    <t>Мероприятие программы 1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</si>
  <si>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</si>
  <si>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</si>
  <si>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</si>
  <si>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</si>
  <si>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</si>
  <si>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</si>
  <si>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</si>
  <si>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</si>
  <si>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</si>
  <si>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</si>
  <si>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</si>
  <si>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</si>
  <si>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</si>
  <si>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</si>
  <si>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Наименовние ГРБС</t>
  </si>
  <si>
    <t>в том числе по ГРБС:</t>
  </si>
  <si>
    <t>к Порядку принятия решений о разработке муниципальных программ Богучанского района, их формировании и реализации</t>
  </si>
  <si>
    <t>Целевые показатели и показатели результативности (показатели развития отрасли, вида экономической деятельности) муниципальной программы</t>
  </si>
  <si>
    <t>к Порядку принятия решений о разработке муниципальных программ , их формировании и реализации</t>
  </si>
  <si>
    <t>Статус (муниципальная программа, подпрограмма)</t>
  </si>
  <si>
    <t>Муниципальная программа</t>
  </si>
  <si>
    <t xml:space="preserve">Использование бюджетных ассигнований районного бюджета и иных средств на реализацию  муниципальной программы </t>
  </si>
  <si>
    <t>Финансирование объектов капитального строительства, включенных в муниципальную программу( федеральный и краевой бюджет)</t>
  </si>
  <si>
    <t>районный бюджет</t>
  </si>
  <si>
    <t>Повышение качества жизни отдельных категорий граждан, в т. ч инвалидов, степени их социальной защищенности</t>
  </si>
  <si>
    <t>Подпрограмма 2</t>
  </si>
  <si>
    <t>Подпрограмма 3</t>
  </si>
  <si>
    <t>Подпрограмма 4</t>
  </si>
  <si>
    <t>Подпрограмма 5</t>
  </si>
  <si>
    <t>Социальная поддержка семей, имеющих детей</t>
  </si>
  <si>
    <t>Обеспечение социальной поддержки граждан на оплату жилого помещения и коммунальных услуг</t>
  </si>
  <si>
    <t>Повышение качества и доступности социальных услуг населению</t>
  </si>
  <si>
    <t>Обеспечение реализации муниципальной программы и прочие мероприятия</t>
  </si>
  <si>
    <t>Компенсация стоимости багажа к новому месту жительства неработающим пенсионерам по старости и инвалидности, проживающим в районах Крайнего Севера</t>
  </si>
  <si>
    <t>УСЗН</t>
  </si>
  <si>
    <t>Администрация Богучанского района</t>
  </si>
  <si>
    <t>рублей</t>
  </si>
  <si>
    <t>Повышение качества жизни отдельных категорий граждан, в   т. ч инвалидов, степени их социальной защищенности</t>
  </si>
  <si>
    <t xml:space="preserve"> рублей</t>
  </si>
  <si>
    <t>Задача 1:  Предоставление мер социальной поддержки отдельным категориям граждан, в т. ч.  инвалидам</t>
  </si>
  <si>
    <t xml:space="preserve">подпрограмма 1 : </t>
  </si>
  <si>
    <t xml:space="preserve"> Повышение качества жизни отдельных категорий граждан в т. ч.  инвалидов, степени их социальной защищенности</t>
  </si>
  <si>
    <t>%</t>
  </si>
  <si>
    <t>Создание благоприятных условий для функционирования института семьи, рождения детей</t>
  </si>
  <si>
    <t xml:space="preserve"> Социальная поддержка семей, имеющих детей</t>
  </si>
  <si>
    <t>подпрограмма 2:</t>
  </si>
  <si>
    <t>показатель 2.2</t>
  </si>
  <si>
    <t>Доля оздоровленных детей из числа детей, находящихся в трудной жизненной ситуации, подлежащих оздоровлению в Богучанском районе</t>
  </si>
  <si>
    <t>Цель 2:</t>
  </si>
  <si>
    <t>Повышение качества и доступности предоставления услуг по социальному обслуживанию</t>
  </si>
  <si>
    <t>Целевой показатель 2</t>
  </si>
  <si>
    <t>Доля граждан, получивших услуги в учреждениях социального обслуживания населения, в общем числе граждан, обратившихся за их получением</t>
  </si>
  <si>
    <t>Целевой показатель 3</t>
  </si>
  <si>
    <t>руб.</t>
  </si>
  <si>
    <t xml:space="preserve">Среднемесячная номинальная начисленная заработная плата работников муниципальных учреждений социального обслуживания населения </t>
  </si>
  <si>
    <t xml:space="preserve">подпрограмма 4 : </t>
  </si>
  <si>
    <t>Задача 3:  Обеспечение потребностей граждан пожилого возраста, инвалидов, включая детей – инвалидов, семей и детей в социальном обслуживании</t>
  </si>
  <si>
    <t>показатель 4.1</t>
  </si>
  <si>
    <t>показатель 4.2</t>
  </si>
  <si>
    <t>Удельный вес детей – инвалидов, проживающих в семьях, получивших реабилитационные услуги в муниципальных учреждениях социального обслуживания населения, к общему  числу  детей-инвалидов, проживающих  на территории Богучанского района</t>
  </si>
  <si>
    <t>Охват граждан пожилого возраста и инвалидов всеми видами социального обслуживания на дому (на 1000 пенсионеров)</t>
  </si>
  <si>
    <t>ед.</t>
  </si>
  <si>
    <t>показатель 4.3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</si>
  <si>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</si>
  <si>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показатель 4.4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</si>
  <si>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</si>
  <si>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>не менее 90,0</t>
  </si>
  <si>
    <t>х</t>
  </si>
  <si>
    <t>0257513</t>
  </si>
  <si>
    <t>показатель 1.3</t>
  </si>
  <si>
    <t>121,122,244,852</t>
  </si>
  <si>
    <t>Подпрограмма 6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</si>
  <si>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</si>
  <si>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Подпрограмма 7</t>
  </si>
  <si>
    <t>Доступная среда</t>
  </si>
  <si>
    <t>не более 0,1</t>
  </si>
  <si>
    <t>Цель:</t>
  </si>
  <si>
    <t xml:space="preserve"> Полное и своевременное исполнение переданных государственных полномочий по предоставлению мер социальной поддержки населению</t>
  </si>
  <si>
    <t>Целевой показатель 1</t>
  </si>
  <si>
    <t>Удельный вес граждан, получающих меры социальной поддержки адресно (с учетом доходности), в общей численности граждан, имеющих на них право</t>
  </si>
  <si>
    <t>показатель 1.1</t>
  </si>
  <si>
    <t>Доля граждан, получающих регулярные денежные выплаты, от числа граждан, имеющих на них право</t>
  </si>
  <si>
    <t>показатель 1.2</t>
  </si>
  <si>
    <t>Удельный вес инвалидов, реализовавших индивидуальные программы реабилитации в муниципальных учреждениях социального обслуживания, от общего числа инвалидов в Богучанском районе</t>
  </si>
  <si>
    <t>Отношение количества своевременно назначенных пенсий за выслугу лет лицам, замещавшим должности муниципальной службы муниципального образования Богучанский район к общему объему выплаченных пенсий за выслугу лет лицам, замещавшим должности муниципальной службы</t>
  </si>
  <si>
    <t xml:space="preserve">подпрограмма 3: </t>
  </si>
  <si>
    <t>показатель 3.1</t>
  </si>
  <si>
    <t>Удельный вес граждан, получающих меры социальной поддержки на оплату жилого помещения и коммунальных услуг, в общей численности граждан, проживающих на территории Богучанского района и имеющих право на их получение</t>
  </si>
  <si>
    <t>показатель 2.1</t>
  </si>
  <si>
    <t>Удельный вес семей с детьми, получающих меры социальной поддержки, в общей численности семей с детьми, имеющих на них право</t>
  </si>
  <si>
    <t>Задача 4:  Создание условий эффективного развития сферы социальной поддержки и социального обслуживания населения муниципального района</t>
  </si>
  <si>
    <t xml:space="preserve">подпрограмма 5 : </t>
  </si>
  <si>
    <t>Обеспечение реализации муниципальной  программы и прочие мероприятия</t>
  </si>
  <si>
    <t>показатель 5.1</t>
  </si>
  <si>
    <t xml:space="preserve">Уровень исполнения 
субвенций на реализацию переданных полномочий края 
</t>
  </si>
  <si>
    <t>показатель 5.2</t>
  </si>
  <si>
    <t>Уровень удовлетворенности жителей Богучанского района качеством предоставления государственных и муниципальных  услуг в сфере социальной поддержки населения</t>
  </si>
  <si>
    <t>показатель 5.3</t>
  </si>
  <si>
    <t>Удельный вес обоснованных жалоб к числу граждан, которым предоставлены государственные  и муниципальные услуги по социальной поддержке в календарном году</t>
  </si>
  <si>
    <t>Показатель 6.1</t>
  </si>
  <si>
    <t>Показатель 6.2</t>
  </si>
  <si>
    <t>подпрограмма 6: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</si>
  <si>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обслуживания.</t>
  </si>
  <si>
    <t>подпрограмма 7:</t>
  </si>
  <si>
    <t>Показатель 7.1</t>
  </si>
  <si>
    <t>Доля доступных для инвалидов и других МГН приоритетных объектов социальной, транспортной, инженерной инфраструктуры в общем количестве приоритетных объектов в Богучанском районе</t>
  </si>
  <si>
    <t>Система социальной защиты населения Богучанского района</t>
  </si>
  <si>
    <t>Муниципальное казенное учреждение "Муниципальная служба Заказчика"</t>
  </si>
  <si>
    <t>0220006400</t>
  </si>
  <si>
    <t>0240001510</t>
  </si>
  <si>
    <t>0260075130</t>
  </si>
  <si>
    <t>0210080010</t>
  </si>
  <si>
    <t>не менее 90</t>
  </si>
  <si>
    <t>-</t>
  </si>
  <si>
    <t>"Система социальной защиты населения Богучанского района" на 2014-2020 годы.</t>
  </si>
  <si>
    <t>2016год</t>
  </si>
  <si>
    <t>2017 год</t>
  </si>
  <si>
    <t>Текущий год 2018год</t>
  </si>
  <si>
    <r>
      <t xml:space="preserve">Использование бюджетных ассигнований районного бюджета и иных средств на реализацию мероприятий муниципальной программы  " Система социальной защиты населения Богучанского района" на 2014-2020 годы </t>
    </r>
    <r>
      <rPr>
        <sz val="11"/>
        <color indexed="8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</si>
  <si>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2017 (отчетный год)</t>
  </si>
  <si>
    <t>2018 год  (текущий год)</t>
  </si>
  <si>
    <t>"Система социальной защиты населения Богучанского района" на 2014-2020 годы</t>
  </si>
  <si>
    <t>2017(отчетный год)</t>
  </si>
  <si>
    <t>2018 год (текущий год)</t>
  </si>
  <si>
    <t>План на  2018 год</t>
  </si>
  <si>
    <t>Начальник УСЗН Богучанского района</t>
  </si>
  <si>
    <t>М.М. Колесова</t>
  </si>
  <si>
    <t xml:space="preserve">     Начальник УСЗН Богучанского района                                                                                                                                                       М.М. Колесова</t>
  </si>
  <si>
    <t>Начальник УСЗН Богучанского района                                                                                                 М.М. Колесова</t>
  </si>
  <si>
    <t>Финансирование за 2018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</si>
</sst>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#,##0.0_р_.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1" xfId="0" applyBorder="1"/>
    <xf numFmtId="0" fontId="4" fillId="0" borderId="1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9" fillId="0" borderId="0" xfId="0" applyFont="1" applyFill="1"/>
    <xf numFmtId="49" fontId="9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/>
    </xf>
    <xf numFmtId="0" fontId="0" fillId="0" borderId="0" xfId="0" applyFill="1"/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0" fillId="0" borderId="1" xfId="0" applyNumberFormat="1" applyBorder="1"/>
    <xf numFmtId="4" fontId="2" fillId="0" borderId="1" xfId="0" applyNumberFormat="1" applyFont="1" applyBorder="1"/>
    <xf numFmtId="4" fontId="9" fillId="0" borderId="1" xfId="0" applyNumberFormat="1" applyFont="1" applyBorder="1"/>
    <xf numFmtId="4" fontId="2" fillId="0" borderId="1" xfId="0" applyNumberFormat="1" applyFont="1" applyFill="1" applyBorder="1"/>
    <xf numFmtId="4" fontId="1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/>
    <xf numFmtId="4" fontId="3" fillId="0" borderId="1" xfId="0" applyNumberFormat="1" applyFont="1" applyFill="1" applyBorder="1"/>
    <xf numFmtId="4" fontId="0" fillId="0" borderId="1" xfId="0" applyNumberFormat="1" applyFill="1" applyBorder="1"/>
    <xf numFmtId="4" fontId="2" fillId="0" borderId="1" xfId="0" applyNumberFormat="1" applyFont="1" applyFill="1" applyBorder="1" applyAlignment="1">
      <alignment horizontal="left" wrapText="1"/>
    </xf>
    <xf numFmtId="0" fontId="9" fillId="0" borderId="0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4" fontId="9" fillId="0" borderId="1" xfId="0" applyNumberFormat="1" applyFont="1" applyFill="1" applyBorder="1"/>
    <xf numFmtId="0" fontId="2" fillId="0" borderId="0" xfId="0" applyFont="1" applyFill="1"/>
    <xf numFmtId="4" fontId="4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0" fontId="7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top"/>
    </xf>
    <xf numFmtId="0" fontId="9" fillId="0" borderId="8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justify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9" fillId="0" borderId="2" xfId="0" applyFont="1" applyFill="1" applyBorder="1" applyAlignment="1">
      <alignment vertical="top" wrapText="1"/>
    </xf>
    <xf numFmtId="0" fontId="10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wrapText="1"/>
    </xf>
    <xf numFmtId="165" fontId="2" fillId="0" borderId="6" xfId="0" applyNumberFormat="1" applyFont="1" applyFill="1" applyBorder="1" applyAlignment="1">
      <alignment wrapText="1"/>
    </xf>
    <xf numFmtId="0" fontId="2" fillId="0" borderId="14" xfId="0" applyFont="1" applyFill="1" applyBorder="1" applyAlignment="1">
      <alignment vertical="top" wrapText="1"/>
    </xf>
    <xf numFmtId="0" fontId="2" fillId="0" borderId="4" xfId="0" applyFont="1" applyFill="1" applyBorder="1" applyAlignment="1">
      <alignment wrapText="1"/>
    </xf>
    <xf numFmtId="0" fontId="15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0" fontId="0" fillId="0" borderId="1" xfId="0" applyFill="1" applyBorder="1"/>
    <xf numFmtId="0" fontId="7" fillId="0" borderId="0" xfId="0" applyFont="1" applyFill="1"/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/>
    <xf numFmtId="4" fontId="14" fillId="0" borderId="1" xfId="0" applyNumberFormat="1" applyFont="1" applyFill="1" applyBorder="1"/>
    <xf numFmtId="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justify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/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38" xfId="0" applyFont="1" applyFill="1" applyBorder="1" applyAlignment="1">
      <alignment vertical="top" wrapText="1"/>
    </xf>
    <xf numFmtId="0" fontId="9" fillId="0" borderId="4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/>
    </xf>
    <xf numFmtId="0" fontId="2" fillId="0" borderId="0" xfId="0" applyFont="1" applyAlignment="1"/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42" xfId="0" applyFill="1" applyBorder="1" applyAlignment="1"/>
    <xf numFmtId="0" fontId="0" fillId="0" borderId="42" xfId="0" applyFill="1" applyBorder="1"/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0" fillId="0" borderId="1" xfId="0" applyFill="1" applyBorder="1" applyAlignment="1"/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wrapText="1"/>
    </xf>
    <xf numFmtId="0" fontId="2" fillId="0" borderId="44" xfId="0" applyFont="1" applyFill="1" applyBorder="1" applyAlignment="1">
      <alignment wrapText="1"/>
    </xf>
    <xf numFmtId="0" fontId="2" fillId="0" borderId="45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9" fillId="0" borderId="10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wrapText="1"/>
    </xf>
    <xf numFmtId="0" fontId="2" fillId="0" borderId="33" xfId="0" applyFont="1" applyFill="1" applyBorder="1" applyAlignment="1">
      <alignment wrapText="1"/>
    </xf>
    <xf numFmtId="0" fontId="2" fillId="0" borderId="46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10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9" fillId="0" borderId="38" xfId="0" applyFont="1" applyFill="1" applyBorder="1" applyAlignment="1">
      <alignment vertical="top" wrapText="1"/>
    </xf>
    <xf numFmtId="0" fontId="0" fillId="0" borderId="39" xfId="0" applyFill="1" applyBorder="1" applyAlignment="1">
      <alignment vertical="top" wrapText="1"/>
    </xf>
    <xf numFmtId="0" fontId="0" fillId="0" borderId="40" xfId="0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24" xfId="0" applyFont="1" applyFill="1" applyBorder="1" applyAlignment="1">
      <alignment vertical="top" wrapText="1"/>
    </xf>
    <xf numFmtId="0" fontId="9" fillId="0" borderId="31" xfId="0" applyFont="1" applyFill="1" applyBorder="1" applyAlignment="1">
      <alignment vertical="top" wrapText="1"/>
    </xf>
    <xf numFmtId="0" fontId="9" fillId="0" borderId="36" xfId="0" applyFont="1" applyFill="1" applyBorder="1" applyAlignment="1">
      <alignment vertical="top" wrapText="1"/>
    </xf>
    <xf numFmtId="0" fontId="0" fillId="0" borderId="36" xfId="0" applyFill="1" applyBorder="1" applyAlignment="1">
      <alignment vertical="top" wrapText="1"/>
    </xf>
    <xf numFmtId="0" fontId="0" fillId="0" borderId="37" xfId="0" applyFill="1" applyBorder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/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9"/>
  <sheetViews>
    <sheetView topLeftCell="A4" zoomScaleNormal="100" zoomScaleSheetLayoutView="100" workbookViewId="0">
      <pane xSplit="4" ySplit="7" topLeftCell="E11" activePane="bottomRight" state="frozen"/>
      <selection activeCell="A4" sqref="A4"/>
      <selection pane="topRight" activeCell="E4" sqref="E4"/>
      <selection pane="bottomLeft" activeCell="A11" sqref="A11"/>
      <selection pane="bottomRight" activeCell="Q58" sqref="Q58"/>
    </sheetView>
  </sheetViews>
  <sheetFormatPr defaultRowHeight="12" x14ac:dyDescent="0.2"/>
  <cols>
    <col min="1" max="1" width="4" style="58" customWidth="1"/>
    <col min="2" max="2" width="37" style="58" customWidth="1"/>
    <col min="3" max="3" width="5.85546875" style="58" customWidth="1"/>
    <col min="4" max="4" width="8.5703125" style="58" customWidth="1"/>
    <col min="5" max="5" width="11.7109375" style="58" customWidth="1"/>
    <col min="6" max="6" width="11.140625" style="58" customWidth="1"/>
    <col min="7" max="7" width="11" style="58" customWidth="1"/>
    <col min="8" max="8" width="11.5703125" style="58" customWidth="1"/>
    <col min="9" max="9" width="10.5703125" style="58" customWidth="1"/>
    <col min="10" max="10" width="8.5703125" style="58" customWidth="1"/>
    <col min="11" max="11" width="8.42578125" style="58" customWidth="1"/>
    <col min="12" max="12" width="7.7109375" style="58" customWidth="1"/>
    <col min="13" max="13" width="8.28515625" style="58" customWidth="1"/>
    <col min="14" max="14" width="8.140625" style="58" customWidth="1"/>
    <col min="15" max="15" width="8" style="58" customWidth="1"/>
    <col min="16" max="16" width="10.28515625" style="58" customWidth="1"/>
    <col min="17" max="17" width="10.7109375" style="58" customWidth="1"/>
    <col min="18" max="18" width="17.42578125" style="58" customWidth="1"/>
    <col min="19" max="16384" width="9.140625" style="58"/>
  </cols>
  <sheetData>
    <row r="1" spans="1:18" ht="21.75" customHeight="1" x14ac:dyDescent="0.2">
      <c r="P1" s="138" t="s">
        <v>30</v>
      </c>
      <c r="Q1" s="138"/>
      <c r="R1" s="138"/>
    </row>
    <row r="2" spans="1:18" ht="37.5" customHeight="1" x14ac:dyDescent="0.2">
      <c r="P2" s="138" t="s">
        <v>63</v>
      </c>
      <c r="Q2" s="138"/>
      <c r="R2" s="138"/>
    </row>
    <row r="3" spans="1:18" ht="15.75" customHeight="1" x14ac:dyDescent="0.25">
      <c r="P3" s="135"/>
      <c r="Q3" s="135"/>
      <c r="R3" s="135"/>
    </row>
    <row r="4" spans="1:18" ht="28.5" customHeight="1" x14ac:dyDescent="0.25">
      <c r="B4" s="139" t="s">
        <v>64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</row>
    <row r="5" spans="1:18" ht="15.75" customHeight="1" x14ac:dyDescent="0.25">
      <c r="B5" s="132"/>
      <c r="C5" s="139" t="s">
        <v>161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2"/>
    </row>
    <row r="6" spans="1:18" ht="6" customHeight="1" thickBot="1" x14ac:dyDescent="0.3">
      <c r="B6" s="75"/>
    </row>
    <row r="7" spans="1:18" s="77" customFormat="1" ht="36.75" customHeight="1" x14ac:dyDescent="0.2">
      <c r="A7" s="140" t="s">
        <v>0</v>
      </c>
      <c r="B7" s="143" t="s">
        <v>1</v>
      </c>
      <c r="C7" s="146" t="s">
        <v>11</v>
      </c>
      <c r="D7" s="149" t="s">
        <v>14</v>
      </c>
      <c r="E7" s="152" t="s">
        <v>15</v>
      </c>
      <c r="F7" s="152"/>
      <c r="G7" s="152"/>
      <c r="H7" s="152" t="s">
        <v>164</v>
      </c>
      <c r="I7" s="152"/>
      <c r="J7" s="152"/>
      <c r="K7" s="152"/>
      <c r="L7" s="152"/>
      <c r="M7" s="152"/>
      <c r="N7" s="152"/>
      <c r="O7" s="152"/>
      <c r="P7" s="152" t="s">
        <v>2</v>
      </c>
      <c r="Q7" s="152"/>
      <c r="R7" s="155" t="s">
        <v>8</v>
      </c>
    </row>
    <row r="8" spans="1:18" s="77" customFormat="1" ht="27.75" customHeight="1" x14ac:dyDescent="0.2">
      <c r="A8" s="141"/>
      <c r="B8" s="144"/>
      <c r="C8" s="147"/>
      <c r="D8" s="150"/>
      <c r="E8" s="128" t="s">
        <v>162</v>
      </c>
      <c r="F8" s="158" t="s">
        <v>163</v>
      </c>
      <c r="G8" s="158"/>
      <c r="H8" s="158" t="s">
        <v>5</v>
      </c>
      <c r="I8" s="158"/>
      <c r="J8" s="159" t="s">
        <v>12</v>
      </c>
      <c r="K8" s="147"/>
      <c r="L8" s="159" t="s">
        <v>13</v>
      </c>
      <c r="M8" s="147"/>
      <c r="N8" s="158" t="s">
        <v>16</v>
      </c>
      <c r="O8" s="158"/>
      <c r="P8" s="158" t="s">
        <v>6</v>
      </c>
      <c r="Q8" s="158" t="s">
        <v>7</v>
      </c>
      <c r="R8" s="156"/>
    </row>
    <row r="9" spans="1:18" s="77" customFormat="1" ht="22.5" customHeight="1" thickBot="1" x14ac:dyDescent="0.25">
      <c r="A9" s="142"/>
      <c r="B9" s="145"/>
      <c r="C9" s="148"/>
      <c r="D9" s="151"/>
      <c r="E9" s="131" t="s">
        <v>4</v>
      </c>
      <c r="F9" s="131" t="s">
        <v>3</v>
      </c>
      <c r="G9" s="131" t="s">
        <v>4</v>
      </c>
      <c r="H9" s="131" t="s">
        <v>3</v>
      </c>
      <c r="I9" s="131" t="s">
        <v>4</v>
      </c>
      <c r="J9" s="131" t="s">
        <v>3</v>
      </c>
      <c r="K9" s="131" t="s">
        <v>4</v>
      </c>
      <c r="L9" s="131" t="s">
        <v>3</v>
      </c>
      <c r="M9" s="131" t="s">
        <v>4</v>
      </c>
      <c r="N9" s="131" t="s">
        <v>3</v>
      </c>
      <c r="O9" s="131" t="s">
        <v>4</v>
      </c>
      <c r="P9" s="160"/>
      <c r="Q9" s="160"/>
      <c r="R9" s="157"/>
    </row>
    <row r="10" spans="1:18" ht="12.75" thickBot="1" x14ac:dyDescent="0.25">
      <c r="A10" s="78"/>
      <c r="B10" s="59" t="s">
        <v>123</v>
      </c>
      <c r="C10" s="62" t="s">
        <v>124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79"/>
    </row>
    <row r="11" spans="1:18" ht="13.5" customHeight="1" thickBot="1" x14ac:dyDescent="0.25">
      <c r="A11" s="78"/>
      <c r="B11" s="80" t="s">
        <v>125</v>
      </c>
      <c r="C11" s="81"/>
      <c r="D11" s="60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79"/>
    </row>
    <row r="12" spans="1:18" ht="48" x14ac:dyDescent="0.2">
      <c r="A12" s="78"/>
      <c r="B12" s="103" t="s">
        <v>126</v>
      </c>
      <c r="C12" s="133" t="s">
        <v>89</v>
      </c>
      <c r="D12" s="133" t="s">
        <v>114</v>
      </c>
      <c r="E12" s="104">
        <v>0</v>
      </c>
      <c r="F12" s="104">
        <v>0</v>
      </c>
      <c r="G12" s="104">
        <v>0</v>
      </c>
      <c r="H12" s="104" t="s">
        <v>160</v>
      </c>
      <c r="I12" s="104" t="s">
        <v>160</v>
      </c>
      <c r="J12" s="104" t="s">
        <v>160</v>
      </c>
      <c r="K12" s="104" t="s">
        <v>160</v>
      </c>
      <c r="L12" s="104" t="s">
        <v>160</v>
      </c>
      <c r="M12" s="104" t="s">
        <v>160</v>
      </c>
      <c r="N12" s="104" t="s">
        <v>160</v>
      </c>
      <c r="O12" s="104" t="s">
        <v>160</v>
      </c>
      <c r="P12" s="104" t="s">
        <v>160</v>
      </c>
      <c r="Q12" s="104" t="s">
        <v>160</v>
      </c>
      <c r="R12" s="82"/>
    </row>
    <row r="13" spans="1:18" ht="21" customHeight="1" x14ac:dyDescent="0.2">
      <c r="A13" s="78"/>
      <c r="B13" s="56" t="s">
        <v>95</v>
      </c>
      <c r="C13" s="153" t="s">
        <v>96</v>
      </c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82"/>
    </row>
    <row r="14" spans="1:18" ht="20.25" customHeight="1" x14ac:dyDescent="0.2">
      <c r="A14" s="78"/>
      <c r="B14" s="59" t="s">
        <v>97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79"/>
    </row>
    <row r="15" spans="1:18" ht="48.75" thickBot="1" x14ac:dyDescent="0.25">
      <c r="A15" s="78"/>
      <c r="B15" s="103" t="s">
        <v>98</v>
      </c>
      <c r="C15" s="105" t="s">
        <v>89</v>
      </c>
      <c r="D15" s="105" t="s">
        <v>114</v>
      </c>
      <c r="E15" s="106">
        <v>100</v>
      </c>
      <c r="F15" s="106">
        <v>100</v>
      </c>
      <c r="G15" s="106">
        <v>100</v>
      </c>
      <c r="H15" s="37">
        <v>100</v>
      </c>
      <c r="I15" s="37">
        <v>100</v>
      </c>
      <c r="J15" s="37">
        <v>100</v>
      </c>
      <c r="K15" s="37">
        <v>100</v>
      </c>
      <c r="L15" s="114">
        <v>100</v>
      </c>
      <c r="M15" s="114">
        <v>100</v>
      </c>
      <c r="N15" s="37">
        <v>100</v>
      </c>
      <c r="O15" s="37">
        <v>100</v>
      </c>
      <c r="P15" s="37">
        <v>100</v>
      </c>
      <c r="Q15" s="37">
        <v>100</v>
      </c>
      <c r="R15" s="82"/>
    </row>
    <row r="16" spans="1:18" ht="18.75" customHeight="1" thickBot="1" x14ac:dyDescent="0.25">
      <c r="A16" s="83"/>
      <c r="B16" s="81" t="s">
        <v>99</v>
      </c>
      <c r="C16" s="60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84"/>
      <c r="Q16" s="84"/>
      <c r="R16" s="79"/>
    </row>
    <row r="17" spans="1:18" ht="61.5" customHeight="1" thickBot="1" x14ac:dyDescent="0.25">
      <c r="A17" s="78"/>
      <c r="B17" s="85" t="s">
        <v>101</v>
      </c>
      <c r="C17" s="105" t="s">
        <v>100</v>
      </c>
      <c r="D17" s="105" t="s">
        <v>114</v>
      </c>
      <c r="E17" s="106">
        <v>0</v>
      </c>
      <c r="F17" s="106">
        <v>0</v>
      </c>
      <c r="G17" s="106">
        <v>0</v>
      </c>
      <c r="H17" s="106" t="s">
        <v>160</v>
      </c>
      <c r="I17" s="106" t="s">
        <v>160</v>
      </c>
      <c r="J17" s="106" t="s">
        <v>160</v>
      </c>
      <c r="K17" s="106" t="s">
        <v>160</v>
      </c>
      <c r="L17" s="106" t="s">
        <v>160</v>
      </c>
      <c r="M17" s="106" t="s">
        <v>160</v>
      </c>
      <c r="N17" s="106" t="s">
        <v>160</v>
      </c>
      <c r="O17" s="106" t="s">
        <v>160</v>
      </c>
      <c r="P17" s="106" t="s">
        <v>160</v>
      </c>
      <c r="Q17" s="106" t="s">
        <v>160</v>
      </c>
      <c r="R17" s="82"/>
    </row>
    <row r="18" spans="1:18" ht="12.75" customHeight="1" x14ac:dyDescent="0.2">
      <c r="A18" s="55"/>
      <c r="B18" s="176" t="s">
        <v>86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8"/>
    </row>
    <row r="19" spans="1:18" ht="12.75" customHeight="1" x14ac:dyDescent="0.2">
      <c r="A19" s="55"/>
      <c r="B19" s="56" t="s">
        <v>87</v>
      </c>
      <c r="C19" s="170" t="s">
        <v>88</v>
      </c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2"/>
    </row>
    <row r="20" spans="1:18" x14ac:dyDescent="0.2">
      <c r="A20" s="55"/>
      <c r="B20" s="56" t="s">
        <v>127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86"/>
    </row>
    <row r="21" spans="1:18" ht="36" x14ac:dyDescent="0.2">
      <c r="A21" s="55"/>
      <c r="B21" s="56" t="s">
        <v>128</v>
      </c>
      <c r="C21" s="128" t="s">
        <v>89</v>
      </c>
      <c r="D21" s="105" t="s">
        <v>114</v>
      </c>
      <c r="E21" s="37">
        <v>0</v>
      </c>
      <c r="F21" s="37">
        <v>0</v>
      </c>
      <c r="G21" s="37">
        <v>0</v>
      </c>
      <c r="H21" s="37" t="s">
        <v>160</v>
      </c>
      <c r="I21" s="37" t="s">
        <v>160</v>
      </c>
      <c r="J21" s="37" t="s">
        <v>160</v>
      </c>
      <c r="K21" s="37" t="s">
        <v>160</v>
      </c>
      <c r="L21" s="37" t="s">
        <v>160</v>
      </c>
      <c r="M21" s="37" t="s">
        <v>160</v>
      </c>
      <c r="N21" s="37" t="s">
        <v>160</v>
      </c>
      <c r="O21" s="37" t="s">
        <v>160</v>
      </c>
      <c r="P21" s="37" t="s">
        <v>160</v>
      </c>
      <c r="Q21" s="37" t="s">
        <v>160</v>
      </c>
      <c r="R21" s="57"/>
    </row>
    <row r="22" spans="1:18" ht="14.25" customHeight="1" x14ac:dyDescent="0.2">
      <c r="A22" s="55"/>
      <c r="B22" s="56" t="s">
        <v>129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57"/>
    </row>
    <row r="23" spans="1:18" ht="60" x14ac:dyDescent="0.2">
      <c r="A23" s="55"/>
      <c r="B23" s="56" t="s">
        <v>130</v>
      </c>
      <c r="C23" s="128" t="s">
        <v>89</v>
      </c>
      <c r="D23" s="105" t="s">
        <v>114</v>
      </c>
      <c r="E23" s="37">
        <v>0</v>
      </c>
      <c r="F23" s="37">
        <v>0</v>
      </c>
      <c r="G23" s="37">
        <v>0</v>
      </c>
      <c r="H23" s="37" t="s">
        <v>160</v>
      </c>
      <c r="I23" s="37" t="s">
        <v>160</v>
      </c>
      <c r="J23" s="37" t="s">
        <v>160</v>
      </c>
      <c r="K23" s="37" t="s">
        <v>160</v>
      </c>
      <c r="L23" s="37" t="s">
        <v>160</v>
      </c>
      <c r="M23" s="37" t="s">
        <v>160</v>
      </c>
      <c r="N23" s="37" t="s">
        <v>160</v>
      </c>
      <c r="O23" s="37" t="s">
        <v>160</v>
      </c>
      <c r="P23" s="37" t="s">
        <v>160</v>
      </c>
      <c r="Q23" s="37" t="s">
        <v>160</v>
      </c>
      <c r="R23" s="107"/>
    </row>
    <row r="24" spans="1:18" ht="17.25" customHeight="1" x14ac:dyDescent="0.2">
      <c r="A24" s="55"/>
      <c r="B24" s="56" t="s">
        <v>116</v>
      </c>
      <c r="C24" s="130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87"/>
    </row>
    <row r="25" spans="1:18" ht="84" x14ac:dyDescent="0.2">
      <c r="A25" s="55"/>
      <c r="B25" s="56" t="s">
        <v>131</v>
      </c>
      <c r="C25" s="128" t="s">
        <v>89</v>
      </c>
      <c r="D25" s="128">
        <v>0.01</v>
      </c>
      <c r="E25" s="37">
        <v>100</v>
      </c>
      <c r="F25" s="37">
        <v>100</v>
      </c>
      <c r="G25" s="37">
        <v>100</v>
      </c>
      <c r="H25" s="37">
        <v>100</v>
      </c>
      <c r="I25" s="37">
        <v>100</v>
      </c>
      <c r="J25" s="37">
        <v>100</v>
      </c>
      <c r="K25" s="37">
        <v>100</v>
      </c>
      <c r="L25" s="114">
        <v>100</v>
      </c>
      <c r="M25" s="114">
        <v>100</v>
      </c>
      <c r="N25" s="37">
        <v>100</v>
      </c>
      <c r="O25" s="37">
        <v>100</v>
      </c>
      <c r="P25" s="37">
        <v>100</v>
      </c>
      <c r="Q25" s="37">
        <v>100</v>
      </c>
      <c r="R25" s="108"/>
    </row>
    <row r="26" spans="1:18" ht="12.75" customHeight="1" x14ac:dyDescent="0.2">
      <c r="A26" s="55"/>
      <c r="B26" s="56" t="s">
        <v>132</v>
      </c>
      <c r="C26" s="163" t="s">
        <v>77</v>
      </c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6"/>
    </row>
    <row r="27" spans="1:18" x14ac:dyDescent="0.2">
      <c r="A27" s="55"/>
      <c r="B27" s="56" t="s">
        <v>133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57"/>
    </row>
    <row r="28" spans="1:18" ht="72" x14ac:dyDescent="0.2">
      <c r="A28" s="55"/>
      <c r="B28" s="56" t="s">
        <v>134</v>
      </c>
      <c r="C28" s="128" t="s">
        <v>89</v>
      </c>
      <c r="D28" s="105" t="s">
        <v>114</v>
      </c>
      <c r="E28" s="37">
        <v>0</v>
      </c>
      <c r="F28" s="37">
        <v>0</v>
      </c>
      <c r="G28" s="37">
        <v>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57"/>
    </row>
    <row r="29" spans="1:18" ht="12.75" customHeight="1" x14ac:dyDescent="0.2">
      <c r="A29" s="55"/>
      <c r="B29" s="56" t="s">
        <v>9</v>
      </c>
      <c r="C29" s="163" t="s">
        <v>90</v>
      </c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6"/>
    </row>
    <row r="30" spans="1:18" ht="12" customHeight="1" x14ac:dyDescent="0.2">
      <c r="A30" s="55"/>
      <c r="B30" s="56" t="s">
        <v>92</v>
      </c>
      <c r="C30" s="163" t="s">
        <v>91</v>
      </c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5"/>
      <c r="R30" s="57"/>
    </row>
    <row r="31" spans="1:18" ht="12.75" thickBot="1" x14ac:dyDescent="0.25">
      <c r="A31" s="55"/>
      <c r="B31" s="56" t="s">
        <v>135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57"/>
    </row>
    <row r="32" spans="1:18" ht="48.75" thickBot="1" x14ac:dyDescent="0.25">
      <c r="A32" s="55"/>
      <c r="B32" s="85" t="s">
        <v>136</v>
      </c>
      <c r="C32" s="128" t="s">
        <v>89</v>
      </c>
      <c r="D32" s="105" t="s">
        <v>114</v>
      </c>
      <c r="E32" s="37">
        <v>0</v>
      </c>
      <c r="F32" s="37">
        <v>0</v>
      </c>
      <c r="G32" s="37">
        <v>0</v>
      </c>
      <c r="H32" s="37" t="s">
        <v>160</v>
      </c>
      <c r="I32" s="37" t="s">
        <v>160</v>
      </c>
      <c r="J32" s="37" t="s">
        <v>160</v>
      </c>
      <c r="K32" s="37" t="s">
        <v>160</v>
      </c>
      <c r="L32" s="37" t="s">
        <v>160</v>
      </c>
      <c r="M32" s="37" t="s">
        <v>160</v>
      </c>
      <c r="N32" s="37" t="s">
        <v>160</v>
      </c>
      <c r="O32" s="37" t="s">
        <v>160</v>
      </c>
      <c r="P32" s="37" t="s">
        <v>160</v>
      </c>
      <c r="Q32" s="37" t="s">
        <v>160</v>
      </c>
      <c r="R32" s="57"/>
    </row>
    <row r="33" spans="1:18" x14ac:dyDescent="0.2">
      <c r="A33" s="55"/>
      <c r="B33" s="56" t="s">
        <v>93</v>
      </c>
      <c r="C33" s="128"/>
      <c r="D33" s="128"/>
      <c r="E33" s="128"/>
      <c r="F33" s="128"/>
      <c r="G33" s="128"/>
      <c r="H33" s="24"/>
      <c r="I33" s="24"/>
      <c r="J33" s="128"/>
      <c r="K33" s="128"/>
      <c r="L33" s="115"/>
      <c r="M33" s="115"/>
      <c r="N33" s="128"/>
      <c r="O33" s="128"/>
      <c r="P33" s="128"/>
      <c r="Q33" s="128"/>
      <c r="R33" s="57"/>
    </row>
    <row r="34" spans="1:18" ht="48" x14ac:dyDescent="0.2">
      <c r="A34" s="55"/>
      <c r="B34" s="56" t="s">
        <v>94</v>
      </c>
      <c r="C34" s="128" t="s">
        <v>89</v>
      </c>
      <c r="D34" s="128">
        <v>0.13</v>
      </c>
      <c r="E34" s="37">
        <v>72</v>
      </c>
      <c r="F34" s="37">
        <v>50</v>
      </c>
      <c r="G34" s="37">
        <v>98</v>
      </c>
      <c r="H34" s="24">
        <v>0</v>
      </c>
      <c r="I34" s="24">
        <v>0</v>
      </c>
      <c r="J34" s="37">
        <v>50</v>
      </c>
      <c r="K34" s="37">
        <v>69</v>
      </c>
      <c r="L34" s="114">
        <v>50</v>
      </c>
      <c r="M34" s="114">
        <v>73</v>
      </c>
      <c r="N34" s="37">
        <v>50</v>
      </c>
      <c r="O34" s="37">
        <v>73</v>
      </c>
      <c r="P34" s="24">
        <v>50</v>
      </c>
      <c r="Q34" s="24">
        <v>50</v>
      </c>
      <c r="R34" s="107"/>
    </row>
    <row r="35" spans="1:18" ht="12.75" thickBot="1" x14ac:dyDescent="0.25">
      <c r="A35" s="88"/>
      <c r="B35" s="89"/>
      <c r="C35" s="131"/>
      <c r="D35" s="131"/>
      <c r="E35" s="131"/>
      <c r="F35" s="131"/>
      <c r="G35" s="131"/>
      <c r="H35" s="90"/>
      <c r="I35" s="90"/>
      <c r="J35" s="131"/>
      <c r="K35" s="131"/>
      <c r="L35" s="131"/>
      <c r="M35" s="131"/>
      <c r="N35" s="131"/>
      <c r="O35" s="131"/>
      <c r="P35" s="131"/>
      <c r="Q35" s="131"/>
      <c r="R35" s="91"/>
    </row>
    <row r="36" spans="1:18" ht="12.75" customHeight="1" x14ac:dyDescent="0.2">
      <c r="A36" s="55"/>
      <c r="B36" s="167" t="s">
        <v>103</v>
      </c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9"/>
    </row>
    <row r="37" spans="1:18" ht="12.75" customHeight="1" x14ac:dyDescent="0.2">
      <c r="A37" s="55"/>
      <c r="B37" s="56" t="s">
        <v>102</v>
      </c>
      <c r="C37" s="170" t="s">
        <v>78</v>
      </c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2"/>
    </row>
    <row r="38" spans="1:18" ht="12.75" thickBot="1" x14ac:dyDescent="0.25">
      <c r="A38" s="55"/>
      <c r="B38" s="56" t="s">
        <v>104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86"/>
    </row>
    <row r="39" spans="1:18" ht="72.75" thickBot="1" x14ac:dyDescent="0.25">
      <c r="A39" s="55"/>
      <c r="B39" s="85" t="s">
        <v>106</v>
      </c>
      <c r="C39" s="128" t="s">
        <v>89</v>
      </c>
      <c r="D39" s="128">
        <v>0.01</v>
      </c>
      <c r="E39" s="128">
        <v>97.2</v>
      </c>
      <c r="F39" s="37">
        <v>62.3</v>
      </c>
      <c r="G39" s="37">
        <v>59.6</v>
      </c>
      <c r="H39" s="37">
        <v>30.9</v>
      </c>
      <c r="I39" s="37">
        <v>30.9</v>
      </c>
      <c r="J39" s="37">
        <v>62.3</v>
      </c>
      <c r="K39" s="37">
        <v>79.599999999999994</v>
      </c>
      <c r="L39" s="114">
        <v>62.3</v>
      </c>
      <c r="M39" s="114">
        <v>89.47</v>
      </c>
      <c r="N39" s="37">
        <v>62.3</v>
      </c>
      <c r="O39" s="37">
        <v>84.1</v>
      </c>
      <c r="P39" s="37">
        <v>62.3</v>
      </c>
      <c r="Q39" s="37">
        <v>62.3</v>
      </c>
      <c r="R39" s="107"/>
    </row>
    <row r="40" spans="1:18" x14ac:dyDescent="0.2">
      <c r="A40" s="55"/>
      <c r="B40" s="56" t="s">
        <v>105</v>
      </c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57"/>
    </row>
    <row r="41" spans="1:18" ht="36" x14ac:dyDescent="0.2">
      <c r="A41" s="55"/>
      <c r="B41" s="56" t="s">
        <v>107</v>
      </c>
      <c r="C41" s="128" t="s">
        <v>108</v>
      </c>
      <c r="D41" s="128">
        <v>0.04</v>
      </c>
      <c r="E41" s="37">
        <v>65.760000000000005</v>
      </c>
      <c r="F41" s="37">
        <v>65.73</v>
      </c>
      <c r="G41" s="37">
        <v>67.400000000000006</v>
      </c>
      <c r="H41" s="37">
        <v>60.01</v>
      </c>
      <c r="I41" s="37">
        <v>60.01</v>
      </c>
      <c r="J41" s="37">
        <v>64.8</v>
      </c>
      <c r="K41" s="37">
        <v>64.8</v>
      </c>
      <c r="L41" s="114">
        <v>64.8</v>
      </c>
      <c r="M41" s="114">
        <v>73.599999999999994</v>
      </c>
      <c r="N41" s="37">
        <v>65.73</v>
      </c>
      <c r="O41" s="37">
        <v>93.6</v>
      </c>
      <c r="P41" s="37">
        <v>65.73</v>
      </c>
      <c r="Q41" s="37">
        <v>65.73</v>
      </c>
      <c r="R41" s="57"/>
    </row>
    <row r="42" spans="1:18" x14ac:dyDescent="0.2">
      <c r="A42" s="55"/>
      <c r="B42" s="56" t="s">
        <v>109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57"/>
    </row>
    <row r="43" spans="1:18" ht="60" x14ac:dyDescent="0.2">
      <c r="A43" s="55"/>
      <c r="B43" s="56" t="s">
        <v>110</v>
      </c>
      <c r="C43" s="128" t="s">
        <v>89</v>
      </c>
      <c r="D43" s="128">
        <v>0.05</v>
      </c>
      <c r="E43" s="128" t="s">
        <v>122</v>
      </c>
      <c r="F43" s="128" t="s">
        <v>122</v>
      </c>
      <c r="G43" s="128" t="s">
        <v>122</v>
      </c>
      <c r="H43" s="128" t="s">
        <v>122</v>
      </c>
      <c r="I43" s="128" t="s">
        <v>122</v>
      </c>
      <c r="J43" s="128" t="s">
        <v>122</v>
      </c>
      <c r="K43" s="128" t="s">
        <v>122</v>
      </c>
      <c r="L43" s="128" t="s">
        <v>122</v>
      </c>
      <c r="M43" s="137" t="s">
        <v>122</v>
      </c>
      <c r="N43" s="114" t="s">
        <v>122</v>
      </c>
      <c r="O43" s="114" t="s">
        <v>122</v>
      </c>
      <c r="P43" s="128" t="s">
        <v>122</v>
      </c>
      <c r="Q43" s="128" t="s">
        <v>122</v>
      </c>
      <c r="R43" s="57"/>
    </row>
    <row r="44" spans="1:18" x14ac:dyDescent="0.2">
      <c r="A44" s="55"/>
      <c r="B44" s="56" t="s">
        <v>111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57"/>
    </row>
    <row r="45" spans="1:18" ht="48" x14ac:dyDescent="0.2">
      <c r="A45" s="55"/>
      <c r="B45" s="56" t="s">
        <v>112</v>
      </c>
      <c r="C45" s="128" t="s">
        <v>89</v>
      </c>
      <c r="D45" s="128">
        <v>0.25</v>
      </c>
      <c r="E45" s="128">
        <v>100</v>
      </c>
      <c r="F45" s="128">
        <v>90</v>
      </c>
      <c r="G45" s="128">
        <v>100</v>
      </c>
      <c r="H45" s="116">
        <v>90</v>
      </c>
      <c r="I45" s="116">
        <v>90</v>
      </c>
      <c r="J45" s="37">
        <v>90</v>
      </c>
      <c r="K45" s="37">
        <v>90</v>
      </c>
      <c r="L45" s="114">
        <v>90</v>
      </c>
      <c r="M45" s="114">
        <v>90</v>
      </c>
      <c r="N45" s="37">
        <v>90</v>
      </c>
      <c r="O45" s="37">
        <v>90</v>
      </c>
      <c r="P45" s="24">
        <v>90</v>
      </c>
      <c r="Q45" s="24">
        <v>90</v>
      </c>
      <c r="R45" s="57"/>
    </row>
    <row r="46" spans="1:18" ht="12.75" customHeight="1" x14ac:dyDescent="0.2">
      <c r="A46" s="55"/>
      <c r="B46" s="170" t="s">
        <v>137</v>
      </c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2"/>
    </row>
    <row r="47" spans="1:18" ht="12.75" customHeight="1" x14ac:dyDescent="0.2">
      <c r="A47" s="55"/>
      <c r="B47" s="56" t="s">
        <v>138</v>
      </c>
      <c r="C47" s="170" t="s">
        <v>139</v>
      </c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2"/>
    </row>
    <row r="48" spans="1:18" ht="11.25" customHeight="1" thickBot="1" x14ac:dyDescent="0.25">
      <c r="A48" s="55"/>
      <c r="B48" s="56" t="s">
        <v>140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86"/>
    </row>
    <row r="49" spans="1:18" ht="48.75" thickBot="1" x14ac:dyDescent="0.25">
      <c r="A49" s="55"/>
      <c r="B49" s="85" t="s">
        <v>141</v>
      </c>
      <c r="C49" s="128" t="s">
        <v>89</v>
      </c>
      <c r="D49" s="128">
        <v>0</v>
      </c>
      <c r="E49" s="37">
        <v>0</v>
      </c>
      <c r="F49" s="37">
        <v>0</v>
      </c>
      <c r="G49" s="37">
        <v>0</v>
      </c>
      <c r="H49" s="37" t="s">
        <v>160</v>
      </c>
      <c r="I49" s="37" t="s">
        <v>160</v>
      </c>
      <c r="J49" s="37" t="s">
        <v>160</v>
      </c>
      <c r="K49" s="37" t="s">
        <v>160</v>
      </c>
      <c r="L49" s="37" t="s">
        <v>160</v>
      </c>
      <c r="M49" s="37" t="s">
        <v>160</v>
      </c>
      <c r="N49" s="37" t="s">
        <v>160</v>
      </c>
      <c r="O49" s="37" t="s">
        <v>160</v>
      </c>
      <c r="P49" s="37" t="s">
        <v>160</v>
      </c>
      <c r="Q49" s="37" t="s">
        <v>160</v>
      </c>
      <c r="R49" s="57"/>
    </row>
    <row r="50" spans="1:18" x14ac:dyDescent="0.2">
      <c r="A50" s="55"/>
      <c r="B50" s="56" t="s">
        <v>142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57"/>
    </row>
    <row r="51" spans="1:18" ht="48" x14ac:dyDescent="0.2">
      <c r="A51" s="55"/>
      <c r="B51" s="56" t="s">
        <v>143</v>
      </c>
      <c r="C51" s="128" t="s">
        <v>89</v>
      </c>
      <c r="D51" s="128">
        <v>0</v>
      </c>
      <c r="E51" s="37">
        <v>0</v>
      </c>
      <c r="F51" s="37">
        <v>0</v>
      </c>
      <c r="G51" s="37">
        <v>0</v>
      </c>
      <c r="H51" s="37" t="s">
        <v>160</v>
      </c>
      <c r="I51" s="37" t="s">
        <v>160</v>
      </c>
      <c r="J51" s="37" t="s">
        <v>160</v>
      </c>
      <c r="K51" s="37" t="s">
        <v>160</v>
      </c>
      <c r="L51" s="37" t="s">
        <v>160</v>
      </c>
      <c r="M51" s="37" t="s">
        <v>160</v>
      </c>
      <c r="N51" s="37" t="s">
        <v>160</v>
      </c>
      <c r="O51" s="37" t="s">
        <v>160</v>
      </c>
      <c r="P51" s="37" t="s">
        <v>160</v>
      </c>
      <c r="Q51" s="37" t="s">
        <v>160</v>
      </c>
      <c r="R51" s="57"/>
    </row>
    <row r="52" spans="1:18" x14ac:dyDescent="0.2">
      <c r="A52" s="55"/>
      <c r="B52" s="56" t="s">
        <v>144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57"/>
    </row>
    <row r="53" spans="1:18" ht="48" x14ac:dyDescent="0.2">
      <c r="A53" s="55"/>
      <c r="B53" s="56" t="s">
        <v>145</v>
      </c>
      <c r="C53" s="128" t="s">
        <v>89</v>
      </c>
      <c r="D53" s="128">
        <v>0</v>
      </c>
      <c r="E53" s="37">
        <v>0</v>
      </c>
      <c r="F53" s="37">
        <v>0</v>
      </c>
      <c r="G53" s="37">
        <v>0</v>
      </c>
      <c r="H53" s="128" t="s">
        <v>160</v>
      </c>
      <c r="I53" s="128" t="s">
        <v>160</v>
      </c>
      <c r="J53" s="128" t="s">
        <v>160</v>
      </c>
      <c r="K53" s="128" t="s">
        <v>160</v>
      </c>
      <c r="L53" s="128" t="s">
        <v>160</v>
      </c>
      <c r="M53" s="128" t="s">
        <v>160</v>
      </c>
      <c r="N53" s="128" t="s">
        <v>160</v>
      </c>
      <c r="O53" s="128" t="s">
        <v>160</v>
      </c>
      <c r="P53" s="128" t="s">
        <v>160</v>
      </c>
      <c r="Q53" s="128" t="s">
        <v>160</v>
      </c>
      <c r="R53" s="57"/>
    </row>
    <row r="54" spans="1:18" ht="24.75" customHeight="1" x14ac:dyDescent="0.2">
      <c r="A54" s="129"/>
      <c r="B54" s="97" t="s">
        <v>148</v>
      </c>
      <c r="C54" s="173" t="s">
        <v>149</v>
      </c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5"/>
    </row>
    <row r="55" spans="1:18" x14ac:dyDescent="0.2">
      <c r="B55" s="59" t="s">
        <v>146</v>
      </c>
      <c r="C55" s="170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</row>
    <row r="56" spans="1:18" ht="48" x14ac:dyDescent="0.2">
      <c r="A56" s="56"/>
      <c r="B56" s="56" t="s">
        <v>143</v>
      </c>
      <c r="C56" s="56" t="s">
        <v>89</v>
      </c>
      <c r="D56" s="37">
        <v>0.42</v>
      </c>
      <c r="E56" s="37" t="s">
        <v>113</v>
      </c>
      <c r="F56" s="37" t="s">
        <v>113</v>
      </c>
      <c r="G56" s="37" t="s">
        <v>113</v>
      </c>
      <c r="H56" s="128" t="s">
        <v>113</v>
      </c>
      <c r="I56" s="128">
        <v>90</v>
      </c>
      <c r="J56" s="128" t="s">
        <v>113</v>
      </c>
      <c r="K56" s="128">
        <v>90</v>
      </c>
      <c r="L56" s="136" t="s">
        <v>113</v>
      </c>
      <c r="M56" s="137">
        <v>90</v>
      </c>
      <c r="N56" s="37" t="s">
        <v>159</v>
      </c>
      <c r="O56" s="37">
        <v>90</v>
      </c>
      <c r="P56" s="92" t="s">
        <v>113</v>
      </c>
      <c r="Q56" s="128" t="s">
        <v>113</v>
      </c>
      <c r="R56" s="56"/>
    </row>
    <row r="57" spans="1:18" x14ac:dyDescent="0.2">
      <c r="A57" s="56"/>
      <c r="B57" s="56" t="s">
        <v>147</v>
      </c>
      <c r="C57" s="170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9"/>
    </row>
    <row r="58" spans="1:18" ht="48" x14ac:dyDescent="0.2">
      <c r="A58" s="56"/>
      <c r="B58" s="56" t="s">
        <v>98</v>
      </c>
      <c r="C58" s="56" t="s">
        <v>89</v>
      </c>
      <c r="D58" s="37">
        <v>0.09</v>
      </c>
      <c r="E58" s="37">
        <v>100</v>
      </c>
      <c r="F58" s="37">
        <v>100</v>
      </c>
      <c r="G58" s="37">
        <v>100</v>
      </c>
      <c r="H58" s="37">
        <v>100</v>
      </c>
      <c r="I58" s="37">
        <v>100</v>
      </c>
      <c r="J58" s="37">
        <v>100</v>
      </c>
      <c r="K58" s="37">
        <v>100</v>
      </c>
      <c r="L58" s="114">
        <v>100</v>
      </c>
      <c r="M58" s="114">
        <v>100</v>
      </c>
      <c r="N58" s="37">
        <v>100</v>
      </c>
      <c r="O58" s="37">
        <v>100</v>
      </c>
      <c r="P58" s="37">
        <v>100</v>
      </c>
      <c r="Q58" s="37">
        <v>100</v>
      </c>
      <c r="R58" s="56"/>
    </row>
    <row r="59" spans="1:18" ht="12" customHeight="1" x14ac:dyDescent="0.2">
      <c r="A59" s="56"/>
      <c r="B59" s="56" t="s">
        <v>150</v>
      </c>
      <c r="C59" s="180" t="s">
        <v>121</v>
      </c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2"/>
    </row>
    <row r="60" spans="1:18" x14ac:dyDescent="0.2">
      <c r="A60" s="56"/>
      <c r="B60" s="56" t="s">
        <v>151</v>
      </c>
      <c r="C60" s="183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5"/>
    </row>
    <row r="61" spans="1:18" ht="76.5" x14ac:dyDescent="0.2">
      <c r="A61" s="56"/>
      <c r="B61" s="102" t="s">
        <v>152</v>
      </c>
      <c r="C61" s="56" t="s">
        <v>89</v>
      </c>
      <c r="D61" s="92">
        <v>0</v>
      </c>
      <c r="E61" s="35">
        <v>0</v>
      </c>
      <c r="F61" s="37">
        <v>0</v>
      </c>
      <c r="G61" s="37">
        <v>0</v>
      </c>
      <c r="H61" s="37" t="s">
        <v>160</v>
      </c>
      <c r="I61" s="37" t="s">
        <v>160</v>
      </c>
      <c r="J61" s="37" t="s">
        <v>160</v>
      </c>
      <c r="K61" s="37" t="s">
        <v>160</v>
      </c>
      <c r="L61" s="37" t="s">
        <v>160</v>
      </c>
      <c r="M61" s="37" t="s">
        <v>160</v>
      </c>
      <c r="N61" s="37" t="s">
        <v>160</v>
      </c>
      <c r="O61" s="37" t="s">
        <v>160</v>
      </c>
      <c r="P61" s="37" t="s">
        <v>160</v>
      </c>
      <c r="Q61" s="37" t="s">
        <v>160</v>
      </c>
      <c r="R61" s="56"/>
    </row>
    <row r="63" spans="1:18" ht="15.75" x14ac:dyDescent="0.25">
      <c r="B63" s="161" t="s">
        <v>172</v>
      </c>
      <c r="C63" s="162"/>
      <c r="D63" s="134"/>
      <c r="E63" s="134"/>
      <c r="F63" s="161" t="s">
        <v>173</v>
      </c>
      <c r="G63" s="161"/>
      <c r="H63" s="161"/>
      <c r="I63" s="134"/>
      <c r="J63" s="134"/>
      <c r="K63" s="134"/>
      <c r="L63" s="134"/>
      <c r="M63" s="134"/>
      <c r="N63" s="134"/>
      <c r="O63" s="134"/>
      <c r="P63" s="134"/>
      <c r="Q63" s="134"/>
      <c r="R63" s="134"/>
    </row>
    <row r="65" spans="2:18" ht="15.75" x14ac:dyDescent="0.25"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</row>
    <row r="109" spans="2:18" ht="15.75" x14ac:dyDescent="0.25"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</row>
  </sheetData>
  <mergeCells count="36">
    <mergeCell ref="C19:R19"/>
    <mergeCell ref="B18:R18"/>
    <mergeCell ref="C57:R57"/>
    <mergeCell ref="C59:R59"/>
    <mergeCell ref="C60:R60"/>
    <mergeCell ref="B63:C63"/>
    <mergeCell ref="F63:H63"/>
    <mergeCell ref="C30:Q30"/>
    <mergeCell ref="C29:R29"/>
    <mergeCell ref="C26:R26"/>
    <mergeCell ref="B36:R36"/>
    <mergeCell ref="C37:R37"/>
    <mergeCell ref="B46:R46"/>
    <mergeCell ref="C47:R47"/>
    <mergeCell ref="C54:R54"/>
    <mergeCell ref="C55:R55"/>
    <mergeCell ref="C13:Q13"/>
    <mergeCell ref="P7:Q7"/>
    <mergeCell ref="R7:R9"/>
    <mergeCell ref="F8:G8"/>
    <mergeCell ref="H8:I8"/>
    <mergeCell ref="J8:K8"/>
    <mergeCell ref="L8:M8"/>
    <mergeCell ref="N8:O8"/>
    <mergeCell ref="P8:P9"/>
    <mergeCell ref="Q8:Q9"/>
    <mergeCell ref="P1:R1"/>
    <mergeCell ref="P2:R2"/>
    <mergeCell ref="B4:R4"/>
    <mergeCell ref="C5:Q5"/>
    <mergeCell ref="A7:A9"/>
    <mergeCell ref="B7:B9"/>
    <mergeCell ref="C7:C9"/>
    <mergeCell ref="D7:D9"/>
    <mergeCell ref="E7:G7"/>
    <mergeCell ref="H7:O7"/>
  </mergeCells>
  <pageMargins left="0.39370078740157483" right="0.23622047244094491" top="0.19685039370078741" bottom="0.19685039370078741" header="0.51181102362204722" footer="0.35433070866141736"/>
  <pageSetup paperSize="9" scale="64" fitToHeight="2" orientation="landscape" r:id="rId1"/>
  <headerFooter alignWithMargins="0"/>
  <rowBreaks count="1" manualBreakCount="1">
    <brk id="4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topLeftCell="A8" zoomScaleSheetLayoutView="100" workbookViewId="0">
      <selection activeCell="T19" sqref="T19"/>
    </sheetView>
  </sheetViews>
  <sheetFormatPr defaultRowHeight="12.75" x14ac:dyDescent="0.2"/>
  <cols>
    <col min="1" max="1" width="17.85546875" style="33" customWidth="1"/>
    <col min="2" max="2" width="15.7109375" style="33" customWidth="1"/>
    <col min="3" max="3" width="26.28515625" style="33" customWidth="1"/>
    <col min="4" max="4" width="7.7109375" style="33" customWidth="1"/>
    <col min="5" max="5" width="5.85546875" style="33" customWidth="1"/>
    <col min="6" max="6" width="9.28515625" style="33" customWidth="1"/>
    <col min="7" max="7" width="12.28515625" style="33" customWidth="1"/>
    <col min="8" max="8" width="12.85546875" style="33" customWidth="1"/>
    <col min="9" max="9" width="13.42578125" style="33" customWidth="1"/>
    <col min="10" max="10" width="12.7109375" style="33" customWidth="1"/>
    <col min="11" max="11" width="13.140625" style="33" customWidth="1"/>
    <col min="12" max="12" width="12.42578125" style="33" customWidth="1"/>
    <col min="13" max="13" width="11.7109375" style="33" customWidth="1"/>
    <col min="14" max="14" width="12.42578125" style="33" customWidth="1"/>
    <col min="15" max="15" width="11.7109375" style="33" customWidth="1"/>
    <col min="16" max="16" width="12.85546875" style="33" customWidth="1"/>
    <col min="17" max="17" width="12" style="33" customWidth="1"/>
    <col min="18" max="18" width="12.5703125" style="33" customWidth="1"/>
    <col min="19" max="19" width="12.85546875" style="33" customWidth="1"/>
    <col min="20" max="20" width="9.42578125" style="33" customWidth="1"/>
    <col min="21" max="16384" width="9.140625" style="33"/>
  </cols>
  <sheetData>
    <row r="1" spans="1:20" ht="15.75" x14ac:dyDescent="0.25">
      <c r="R1" s="202" t="s">
        <v>31</v>
      </c>
      <c r="S1" s="202"/>
      <c r="T1" s="202"/>
    </row>
    <row r="2" spans="1:20" ht="66" customHeight="1" x14ac:dyDescent="0.25">
      <c r="R2" s="202" t="s">
        <v>65</v>
      </c>
      <c r="S2" s="202"/>
      <c r="T2" s="202"/>
    </row>
    <row r="4" spans="1:20" ht="35.25" customHeight="1" x14ac:dyDescent="0.25">
      <c r="A4" s="203" t="s">
        <v>165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6" spans="1:20" x14ac:dyDescent="0.2">
      <c r="T6" s="29" t="s">
        <v>83</v>
      </c>
    </row>
    <row r="7" spans="1:20" s="29" customFormat="1" ht="26.25" customHeight="1" x14ac:dyDescent="0.2">
      <c r="A7" s="186" t="s">
        <v>66</v>
      </c>
      <c r="B7" s="186" t="s">
        <v>43</v>
      </c>
      <c r="C7" s="186" t="s">
        <v>61</v>
      </c>
      <c r="D7" s="186" t="s">
        <v>23</v>
      </c>
      <c r="E7" s="186"/>
      <c r="F7" s="186"/>
      <c r="G7" s="186"/>
      <c r="H7" s="204" t="s">
        <v>28</v>
      </c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186" t="s">
        <v>39</v>
      </c>
    </row>
    <row r="8" spans="1:20" s="29" customFormat="1" ht="15.75" customHeight="1" x14ac:dyDescent="0.2">
      <c r="A8" s="186"/>
      <c r="B8" s="186"/>
      <c r="C8" s="186"/>
      <c r="D8" s="186" t="s">
        <v>24</v>
      </c>
      <c r="E8" s="186" t="s">
        <v>29</v>
      </c>
      <c r="F8" s="186" t="s">
        <v>25</v>
      </c>
      <c r="G8" s="186" t="s">
        <v>26</v>
      </c>
      <c r="H8" s="186" t="s">
        <v>166</v>
      </c>
      <c r="I8" s="186"/>
      <c r="J8" s="186" t="s">
        <v>167</v>
      </c>
      <c r="K8" s="186"/>
      <c r="L8" s="186"/>
      <c r="M8" s="186"/>
      <c r="N8" s="186"/>
      <c r="O8" s="186"/>
      <c r="P8" s="186"/>
      <c r="Q8" s="186"/>
      <c r="R8" s="186" t="s">
        <v>2</v>
      </c>
      <c r="S8" s="186"/>
      <c r="T8" s="186"/>
    </row>
    <row r="9" spans="1:20" s="29" customFormat="1" ht="30" customHeight="1" x14ac:dyDescent="0.2">
      <c r="A9" s="186"/>
      <c r="B9" s="186"/>
      <c r="C9" s="186"/>
      <c r="D9" s="186"/>
      <c r="E9" s="186"/>
      <c r="F9" s="186"/>
      <c r="G9" s="186"/>
      <c r="H9" s="186"/>
      <c r="I9" s="186"/>
      <c r="J9" s="186" t="s">
        <v>5</v>
      </c>
      <c r="K9" s="186"/>
      <c r="L9" s="186" t="s">
        <v>12</v>
      </c>
      <c r="M9" s="186"/>
      <c r="N9" s="186" t="s">
        <v>13</v>
      </c>
      <c r="O9" s="186"/>
      <c r="P9" s="186" t="s">
        <v>16</v>
      </c>
      <c r="Q9" s="186"/>
      <c r="R9" s="186"/>
      <c r="S9" s="186"/>
      <c r="T9" s="186"/>
    </row>
    <row r="10" spans="1:20" s="29" customFormat="1" ht="32.25" customHeight="1" x14ac:dyDescent="0.2">
      <c r="A10" s="186"/>
      <c r="B10" s="186"/>
      <c r="C10" s="186"/>
      <c r="D10" s="186"/>
      <c r="E10" s="186"/>
      <c r="F10" s="186"/>
      <c r="G10" s="186"/>
      <c r="H10" s="76" t="s">
        <v>3</v>
      </c>
      <c r="I10" s="76" t="s">
        <v>4</v>
      </c>
      <c r="J10" s="76" t="s">
        <v>3</v>
      </c>
      <c r="K10" s="76" t="s">
        <v>4</v>
      </c>
      <c r="L10" s="76" t="s">
        <v>3</v>
      </c>
      <c r="M10" s="76" t="s">
        <v>4</v>
      </c>
      <c r="N10" s="76" t="s">
        <v>3</v>
      </c>
      <c r="O10" s="76" t="s">
        <v>4</v>
      </c>
      <c r="P10" s="76" t="s">
        <v>3</v>
      </c>
      <c r="Q10" s="76" t="s">
        <v>4</v>
      </c>
      <c r="R10" s="76" t="s">
        <v>6</v>
      </c>
      <c r="S10" s="76" t="s">
        <v>7</v>
      </c>
      <c r="T10" s="186"/>
    </row>
    <row r="11" spans="1:20" s="29" customFormat="1" x14ac:dyDescent="0.2">
      <c r="A11" s="187" t="s">
        <v>67</v>
      </c>
      <c r="B11" s="187" t="s">
        <v>153</v>
      </c>
      <c r="C11" s="68" t="s">
        <v>27</v>
      </c>
      <c r="D11" s="26"/>
      <c r="E11" s="26"/>
      <c r="F11" s="26"/>
      <c r="G11" s="26"/>
      <c r="H11" s="27">
        <f>H13+H14+H15</f>
        <v>66486109.670000002</v>
      </c>
      <c r="I11" s="27">
        <f t="shared" ref="I11:S11" si="0">I13+I14+I15</f>
        <v>66484361.57</v>
      </c>
      <c r="J11" s="27">
        <f t="shared" si="0"/>
        <v>16895945.990000002</v>
      </c>
      <c r="K11" s="27">
        <f t="shared" si="0"/>
        <v>16895945.990000002</v>
      </c>
      <c r="L11" s="27">
        <f t="shared" si="0"/>
        <v>40307712.299999997</v>
      </c>
      <c r="M11" s="27">
        <f t="shared" si="0"/>
        <v>40307712.299999997</v>
      </c>
      <c r="N11" s="27">
        <f t="shared" si="0"/>
        <v>58146652.539999999</v>
      </c>
      <c r="O11" s="27">
        <f t="shared" si="0"/>
        <v>58146652.539999999</v>
      </c>
      <c r="P11" s="27">
        <f t="shared" si="0"/>
        <v>86897495.969999999</v>
      </c>
      <c r="Q11" s="27">
        <f t="shared" si="0"/>
        <v>86571078.620000005</v>
      </c>
      <c r="R11" s="27">
        <f t="shared" si="0"/>
        <v>86377118</v>
      </c>
      <c r="S11" s="27">
        <f t="shared" si="0"/>
        <v>86377118</v>
      </c>
      <c r="T11" s="69"/>
    </row>
    <row r="12" spans="1:20" s="29" customFormat="1" x14ac:dyDescent="0.2">
      <c r="A12" s="187"/>
      <c r="B12" s="187"/>
      <c r="C12" s="68" t="s">
        <v>62</v>
      </c>
      <c r="D12" s="26"/>
      <c r="E12" s="26"/>
      <c r="F12" s="26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69"/>
    </row>
    <row r="13" spans="1:20" s="29" customFormat="1" x14ac:dyDescent="0.2">
      <c r="A13" s="187"/>
      <c r="B13" s="187"/>
      <c r="C13" s="68" t="s">
        <v>81</v>
      </c>
      <c r="D13" s="26"/>
      <c r="E13" s="26"/>
      <c r="F13" s="26"/>
      <c r="G13" s="26"/>
      <c r="H13" s="27">
        <f t="shared" ref="H13:S13" si="1">H22+H28+H38</f>
        <v>65380800</v>
      </c>
      <c r="I13" s="27">
        <f t="shared" si="1"/>
        <v>65379051.899999999</v>
      </c>
      <c r="J13" s="27">
        <f t="shared" si="1"/>
        <v>16708152.470000001</v>
      </c>
      <c r="K13" s="27">
        <f t="shared" si="1"/>
        <v>16708152.470000001</v>
      </c>
      <c r="L13" s="27">
        <f t="shared" si="1"/>
        <v>39839228.5</v>
      </c>
      <c r="M13" s="27">
        <f t="shared" si="1"/>
        <v>39839228.5</v>
      </c>
      <c r="N13" s="27">
        <f t="shared" si="1"/>
        <v>57394345.130000003</v>
      </c>
      <c r="O13" s="27">
        <f t="shared" si="1"/>
        <v>57394345.130000003</v>
      </c>
      <c r="P13" s="27">
        <f t="shared" si="1"/>
        <v>85656350</v>
      </c>
      <c r="Q13" s="27">
        <f t="shared" si="1"/>
        <v>85329932.650000006</v>
      </c>
      <c r="R13" s="27">
        <f t="shared" si="1"/>
        <v>84821800</v>
      </c>
      <c r="S13" s="27">
        <f t="shared" si="1"/>
        <v>84821800</v>
      </c>
      <c r="T13" s="69"/>
    </row>
    <row r="14" spans="1:20" s="29" customFormat="1" ht="25.5" x14ac:dyDescent="0.2">
      <c r="A14" s="187"/>
      <c r="B14" s="187"/>
      <c r="C14" s="68" t="s">
        <v>82</v>
      </c>
      <c r="D14" s="26"/>
      <c r="E14" s="26"/>
      <c r="F14" s="26"/>
      <c r="G14" s="26"/>
      <c r="H14" s="27">
        <f>H19</f>
        <v>1105309.67</v>
      </c>
      <c r="I14" s="27">
        <f>I19</f>
        <v>1105309.67</v>
      </c>
      <c r="J14" s="27">
        <f>J19</f>
        <v>187793.52</v>
      </c>
      <c r="K14" s="27">
        <f t="shared" ref="K14:S14" si="2">K19</f>
        <v>187793.52</v>
      </c>
      <c r="L14" s="27">
        <f t="shared" si="2"/>
        <v>468483.8</v>
      </c>
      <c r="M14" s="27">
        <f t="shared" si="2"/>
        <v>468483.8</v>
      </c>
      <c r="N14" s="27">
        <f t="shared" si="2"/>
        <v>752307.41</v>
      </c>
      <c r="O14" s="27">
        <f t="shared" si="2"/>
        <v>752307.41</v>
      </c>
      <c r="P14" s="27">
        <f t="shared" si="2"/>
        <v>1241145.97</v>
      </c>
      <c r="Q14" s="27">
        <f t="shared" si="2"/>
        <v>1241145.97</v>
      </c>
      <c r="R14" s="27">
        <f t="shared" si="2"/>
        <v>1555318</v>
      </c>
      <c r="S14" s="27">
        <f t="shared" si="2"/>
        <v>1555318</v>
      </c>
      <c r="T14" s="69"/>
    </row>
    <row r="15" spans="1:20" s="29" customFormat="1" ht="38.25" customHeight="1" x14ac:dyDescent="0.2">
      <c r="A15" s="187"/>
      <c r="B15" s="187"/>
      <c r="C15" s="68" t="s">
        <v>154</v>
      </c>
      <c r="D15" s="26"/>
      <c r="E15" s="26"/>
      <c r="F15" s="26"/>
      <c r="G15" s="26"/>
      <c r="H15" s="27">
        <f>H40</f>
        <v>0</v>
      </c>
      <c r="I15" s="27">
        <f>I40</f>
        <v>0</v>
      </c>
      <c r="J15" s="27">
        <f>J40</f>
        <v>0</v>
      </c>
      <c r="K15" s="27">
        <f t="shared" ref="K15:S15" si="3">K40</f>
        <v>0</v>
      </c>
      <c r="L15" s="27">
        <f t="shared" si="3"/>
        <v>0</v>
      </c>
      <c r="M15" s="27">
        <f t="shared" si="3"/>
        <v>0</v>
      </c>
      <c r="N15" s="27">
        <f t="shared" si="3"/>
        <v>0</v>
      </c>
      <c r="O15" s="27">
        <f t="shared" si="3"/>
        <v>0</v>
      </c>
      <c r="P15" s="27">
        <f t="shared" si="3"/>
        <v>0</v>
      </c>
      <c r="Q15" s="27">
        <f t="shared" si="3"/>
        <v>0</v>
      </c>
      <c r="R15" s="27">
        <f t="shared" si="3"/>
        <v>0</v>
      </c>
      <c r="S15" s="27">
        <f t="shared" si="3"/>
        <v>0</v>
      </c>
      <c r="T15" s="69"/>
    </row>
    <row r="16" spans="1:20" s="29" customFormat="1" ht="42.75" hidden="1" customHeight="1" x14ac:dyDescent="0.2">
      <c r="A16" s="187"/>
      <c r="B16" s="187"/>
      <c r="C16" s="68"/>
      <c r="D16" s="26"/>
      <c r="E16" s="26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69"/>
    </row>
    <row r="17" spans="1:23" s="29" customFormat="1" x14ac:dyDescent="0.2">
      <c r="A17" s="74" t="s">
        <v>32</v>
      </c>
      <c r="B17" s="188" t="s">
        <v>71</v>
      </c>
      <c r="C17" s="68" t="s">
        <v>27</v>
      </c>
      <c r="D17" s="26">
        <v>848</v>
      </c>
      <c r="E17" s="26">
        <v>1003</v>
      </c>
      <c r="F17" s="26"/>
      <c r="G17" s="26"/>
      <c r="H17" s="27">
        <f>H19</f>
        <v>1105309.67</v>
      </c>
      <c r="I17" s="27">
        <f t="shared" ref="I17:S17" si="4">I19</f>
        <v>1105309.67</v>
      </c>
      <c r="J17" s="27">
        <f t="shared" si="4"/>
        <v>187793.52</v>
      </c>
      <c r="K17" s="27">
        <f t="shared" si="4"/>
        <v>187793.52</v>
      </c>
      <c r="L17" s="27">
        <f t="shared" si="4"/>
        <v>468483.8</v>
      </c>
      <c r="M17" s="27">
        <f t="shared" si="4"/>
        <v>468483.8</v>
      </c>
      <c r="N17" s="27">
        <f t="shared" si="4"/>
        <v>752307.41</v>
      </c>
      <c r="O17" s="27">
        <f t="shared" si="4"/>
        <v>752307.41</v>
      </c>
      <c r="P17" s="27">
        <f t="shared" si="4"/>
        <v>1241145.97</v>
      </c>
      <c r="Q17" s="27">
        <f t="shared" si="4"/>
        <v>1241145.97</v>
      </c>
      <c r="R17" s="27">
        <f t="shared" si="4"/>
        <v>1555318</v>
      </c>
      <c r="S17" s="27">
        <f t="shared" si="4"/>
        <v>1555318</v>
      </c>
      <c r="T17" s="69"/>
    </row>
    <row r="18" spans="1:23" s="29" customFormat="1" x14ac:dyDescent="0.2">
      <c r="A18" s="67"/>
      <c r="B18" s="189"/>
      <c r="C18" s="68" t="s">
        <v>62</v>
      </c>
      <c r="D18" s="26"/>
      <c r="E18" s="26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69"/>
    </row>
    <row r="19" spans="1:23" s="29" customFormat="1" ht="36.75" customHeight="1" x14ac:dyDescent="0.2">
      <c r="A19" s="113"/>
      <c r="B19" s="190"/>
      <c r="C19" s="117" t="s">
        <v>82</v>
      </c>
      <c r="D19" s="120">
        <v>806</v>
      </c>
      <c r="E19" s="120">
        <v>1001</v>
      </c>
      <c r="F19" s="122" t="s">
        <v>158</v>
      </c>
      <c r="G19" s="120">
        <v>312</v>
      </c>
      <c r="H19" s="27">
        <v>1105309.67</v>
      </c>
      <c r="I19" s="27">
        <v>1105309.67</v>
      </c>
      <c r="J19" s="27">
        <v>187793.52</v>
      </c>
      <c r="K19" s="27">
        <v>187793.52</v>
      </c>
      <c r="L19" s="27">
        <v>468483.8</v>
      </c>
      <c r="M19" s="27">
        <v>468483.8</v>
      </c>
      <c r="N19" s="27">
        <v>752307.41</v>
      </c>
      <c r="O19" s="27">
        <v>752307.41</v>
      </c>
      <c r="P19" s="27">
        <v>1241145.97</v>
      </c>
      <c r="Q19" s="27">
        <v>1241145.97</v>
      </c>
      <c r="R19" s="27">
        <v>1555318</v>
      </c>
      <c r="S19" s="27">
        <v>1555318</v>
      </c>
      <c r="T19" s="69"/>
    </row>
    <row r="20" spans="1:23" s="29" customFormat="1" x14ac:dyDescent="0.2">
      <c r="A20" s="187" t="s">
        <v>72</v>
      </c>
      <c r="B20" s="187" t="s">
        <v>76</v>
      </c>
      <c r="C20" s="68" t="s">
        <v>27</v>
      </c>
      <c r="D20" s="26"/>
      <c r="E20" s="26"/>
      <c r="F20" s="26"/>
      <c r="G20" s="26"/>
      <c r="H20" s="27">
        <f>H22</f>
        <v>337500</v>
      </c>
      <c r="I20" s="27">
        <f>I22</f>
        <v>335751.9</v>
      </c>
      <c r="J20" s="27">
        <f>J22</f>
        <v>0</v>
      </c>
      <c r="K20" s="27">
        <f>K22</f>
        <v>0</v>
      </c>
      <c r="L20" s="27">
        <f t="shared" ref="L20:O20" si="5">L22</f>
        <v>90701.4</v>
      </c>
      <c r="M20" s="27">
        <f t="shared" si="5"/>
        <v>90701.4</v>
      </c>
      <c r="N20" s="27">
        <f t="shared" si="5"/>
        <v>181575.6</v>
      </c>
      <c r="O20" s="27">
        <f t="shared" si="5"/>
        <v>181575.6</v>
      </c>
      <c r="P20" s="27">
        <f>P22</f>
        <v>237100</v>
      </c>
      <c r="Q20" s="27">
        <f>Q22</f>
        <v>181575.6</v>
      </c>
      <c r="R20" s="27">
        <f t="shared" ref="R20:S20" si="6">R22</f>
        <v>192100</v>
      </c>
      <c r="S20" s="27">
        <f t="shared" si="6"/>
        <v>192100</v>
      </c>
      <c r="T20" s="69"/>
    </row>
    <row r="21" spans="1:23" s="29" customFormat="1" x14ac:dyDescent="0.2">
      <c r="A21" s="187"/>
      <c r="B21" s="187"/>
      <c r="C21" s="68" t="s">
        <v>62</v>
      </c>
      <c r="D21" s="26"/>
      <c r="E21" s="26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69"/>
    </row>
    <row r="22" spans="1:23" s="29" customFormat="1" x14ac:dyDescent="0.2">
      <c r="A22" s="187"/>
      <c r="B22" s="187"/>
      <c r="C22" s="68" t="s">
        <v>81</v>
      </c>
      <c r="D22" s="26">
        <v>848</v>
      </c>
      <c r="E22" s="26">
        <v>1003</v>
      </c>
      <c r="F22" s="26"/>
      <c r="G22" s="26"/>
      <c r="H22" s="27">
        <f>H23</f>
        <v>337500</v>
      </c>
      <c r="I22" s="27">
        <f t="shared" ref="I22:S22" si="7">I23</f>
        <v>335751.9</v>
      </c>
      <c r="J22" s="27">
        <f t="shared" si="7"/>
        <v>0</v>
      </c>
      <c r="K22" s="27">
        <f t="shared" si="7"/>
        <v>0</v>
      </c>
      <c r="L22" s="27">
        <f t="shared" si="7"/>
        <v>90701.4</v>
      </c>
      <c r="M22" s="27">
        <f t="shared" si="7"/>
        <v>90701.4</v>
      </c>
      <c r="N22" s="27">
        <f t="shared" si="7"/>
        <v>181575.6</v>
      </c>
      <c r="O22" s="27">
        <f t="shared" si="7"/>
        <v>181575.6</v>
      </c>
      <c r="P22" s="27">
        <f t="shared" si="7"/>
        <v>237100</v>
      </c>
      <c r="Q22" s="27">
        <f t="shared" si="7"/>
        <v>181575.6</v>
      </c>
      <c r="R22" s="27">
        <f t="shared" si="7"/>
        <v>192100</v>
      </c>
      <c r="S22" s="27">
        <f t="shared" si="7"/>
        <v>192100</v>
      </c>
      <c r="T22" s="69"/>
    </row>
    <row r="23" spans="1:23" s="29" customFormat="1" x14ac:dyDescent="0.2">
      <c r="A23" s="187"/>
      <c r="B23" s="187"/>
      <c r="C23" s="111"/>
      <c r="D23" s="26">
        <v>848</v>
      </c>
      <c r="E23" s="26">
        <v>1003</v>
      </c>
      <c r="F23" s="30" t="s">
        <v>155</v>
      </c>
      <c r="G23" s="26">
        <v>244</v>
      </c>
      <c r="H23" s="27">
        <v>337500</v>
      </c>
      <c r="I23" s="27">
        <v>335751.9</v>
      </c>
      <c r="J23" s="27">
        <v>0</v>
      </c>
      <c r="K23" s="27">
        <v>0</v>
      </c>
      <c r="L23" s="27">
        <v>90701.4</v>
      </c>
      <c r="M23" s="27">
        <v>90701.4</v>
      </c>
      <c r="N23" s="27">
        <v>181575.6</v>
      </c>
      <c r="O23" s="27">
        <v>181575.6</v>
      </c>
      <c r="P23" s="27">
        <v>237100</v>
      </c>
      <c r="Q23" s="27">
        <v>181575.6</v>
      </c>
      <c r="R23" s="27">
        <v>192100</v>
      </c>
      <c r="S23" s="27">
        <v>192100</v>
      </c>
      <c r="T23" s="69"/>
    </row>
    <row r="24" spans="1:23" s="29" customFormat="1" ht="55.5" customHeight="1" x14ac:dyDescent="0.2">
      <c r="A24" s="187" t="s">
        <v>73</v>
      </c>
      <c r="B24" s="187" t="s">
        <v>77</v>
      </c>
      <c r="C24" s="68" t="s">
        <v>27</v>
      </c>
      <c r="D24" s="72"/>
      <c r="E24" s="26"/>
      <c r="F24" s="30"/>
      <c r="G24" s="26"/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9"/>
      <c r="U24" s="73"/>
      <c r="V24" s="73"/>
      <c r="W24" s="73"/>
    </row>
    <row r="25" spans="1:23" s="29" customFormat="1" hidden="1" x14ac:dyDescent="0.2">
      <c r="A25" s="187"/>
      <c r="B25" s="187"/>
      <c r="C25" s="68"/>
      <c r="D25" s="72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69"/>
    </row>
    <row r="26" spans="1:23" s="29" customFormat="1" ht="18.75" customHeight="1" x14ac:dyDescent="0.2">
      <c r="A26" s="187" t="s">
        <v>74</v>
      </c>
      <c r="B26" s="188" t="s">
        <v>78</v>
      </c>
      <c r="C26" s="25" t="s">
        <v>27</v>
      </c>
      <c r="D26" s="26"/>
      <c r="E26" s="26"/>
      <c r="F26" s="26"/>
      <c r="G26" s="26"/>
      <c r="H26" s="27">
        <f>H28</f>
        <v>46039251</v>
      </c>
      <c r="I26" s="27">
        <f>I28</f>
        <v>46039251</v>
      </c>
      <c r="J26" s="27">
        <f>J28</f>
        <v>13530392</v>
      </c>
      <c r="K26" s="27">
        <f>K28</f>
        <v>13530392</v>
      </c>
      <c r="L26" s="27">
        <f t="shared" ref="L26:O26" si="8">L28</f>
        <v>31854530</v>
      </c>
      <c r="M26" s="27">
        <f t="shared" si="8"/>
        <v>31854530</v>
      </c>
      <c r="N26" s="27">
        <f t="shared" si="8"/>
        <v>44660424.32</v>
      </c>
      <c r="O26" s="27">
        <f t="shared" si="8"/>
        <v>44660424.32</v>
      </c>
      <c r="P26" s="27">
        <f>P28</f>
        <v>65358830</v>
      </c>
      <c r="Q26" s="27">
        <f>Q28</f>
        <v>65358830</v>
      </c>
      <c r="R26" s="27">
        <f t="shared" ref="R26:S26" si="9">R28</f>
        <v>63202800</v>
      </c>
      <c r="S26" s="27">
        <f t="shared" si="9"/>
        <v>63202800</v>
      </c>
      <c r="T26" s="69"/>
    </row>
    <row r="27" spans="1:23" s="29" customFormat="1" x14ac:dyDescent="0.2">
      <c r="A27" s="187"/>
      <c r="B27" s="189"/>
      <c r="C27" s="25" t="s">
        <v>62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69"/>
    </row>
    <row r="28" spans="1:23" s="29" customFormat="1" ht="33.75" customHeight="1" x14ac:dyDescent="0.2">
      <c r="A28" s="187"/>
      <c r="B28" s="196"/>
      <c r="C28" s="25" t="s">
        <v>81</v>
      </c>
      <c r="D28" s="26"/>
      <c r="E28" s="26"/>
      <c r="F28" s="26"/>
      <c r="G28" s="26"/>
      <c r="H28" s="27">
        <f>H29</f>
        <v>46039251</v>
      </c>
      <c r="I28" s="27">
        <f t="shared" ref="I28:J28" si="10">I29</f>
        <v>46039251</v>
      </c>
      <c r="J28" s="27">
        <f t="shared" si="10"/>
        <v>13530392</v>
      </c>
      <c r="K28" s="27">
        <f t="shared" ref="K28:S28" si="11">K29</f>
        <v>13530392</v>
      </c>
      <c r="L28" s="27">
        <f t="shared" si="11"/>
        <v>31854530</v>
      </c>
      <c r="M28" s="27">
        <f t="shared" si="11"/>
        <v>31854530</v>
      </c>
      <c r="N28" s="27">
        <f>N29</f>
        <v>44660424.32</v>
      </c>
      <c r="O28" s="27">
        <f t="shared" si="11"/>
        <v>44660424.32</v>
      </c>
      <c r="P28" s="27">
        <f t="shared" si="11"/>
        <v>65358830</v>
      </c>
      <c r="Q28" s="27">
        <f t="shared" si="11"/>
        <v>65358830</v>
      </c>
      <c r="R28" s="27">
        <f t="shared" si="11"/>
        <v>63202800</v>
      </c>
      <c r="S28" s="27">
        <f t="shared" si="11"/>
        <v>63202800</v>
      </c>
      <c r="T28" s="69"/>
    </row>
    <row r="29" spans="1:23" s="29" customFormat="1" ht="15" customHeight="1" thickBot="1" x14ac:dyDescent="0.25">
      <c r="A29" s="187"/>
      <c r="B29" s="112"/>
      <c r="C29" s="25" t="s">
        <v>81</v>
      </c>
      <c r="D29" s="26">
        <v>848</v>
      </c>
      <c r="E29" s="26">
        <v>1002</v>
      </c>
      <c r="F29" s="30" t="s">
        <v>156</v>
      </c>
      <c r="G29" s="26">
        <v>611</v>
      </c>
      <c r="H29" s="27">
        <v>46039251</v>
      </c>
      <c r="I29" s="27">
        <v>46039251</v>
      </c>
      <c r="J29" s="27">
        <v>13530392</v>
      </c>
      <c r="K29" s="27">
        <v>13530392</v>
      </c>
      <c r="L29" s="27">
        <v>31854530</v>
      </c>
      <c r="M29" s="27">
        <v>31854530</v>
      </c>
      <c r="N29" s="27">
        <v>44660424.32</v>
      </c>
      <c r="O29" s="27">
        <v>44660424.32</v>
      </c>
      <c r="P29" s="27">
        <v>65358830</v>
      </c>
      <c r="Q29" s="27">
        <v>65358830</v>
      </c>
      <c r="R29" s="27">
        <v>63202800</v>
      </c>
      <c r="S29" s="27">
        <v>63202800</v>
      </c>
      <c r="T29" s="69"/>
    </row>
    <row r="30" spans="1:23" s="29" customFormat="1" ht="13.5" hidden="1" thickBot="1" x14ac:dyDescent="0.25">
      <c r="A30" s="187"/>
      <c r="B30" s="68"/>
      <c r="C30" s="68"/>
      <c r="D30" s="26"/>
      <c r="E30" s="26"/>
      <c r="F30" s="30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69"/>
    </row>
    <row r="31" spans="1:23" s="29" customFormat="1" ht="13.5" hidden="1" thickBot="1" x14ac:dyDescent="0.25">
      <c r="A31" s="188"/>
      <c r="B31" s="68"/>
      <c r="C31" s="68"/>
      <c r="D31" s="26"/>
      <c r="E31" s="26"/>
      <c r="F31" s="30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69"/>
    </row>
    <row r="32" spans="1:23" s="29" customFormat="1" ht="78.75" customHeight="1" x14ac:dyDescent="0.2">
      <c r="A32" s="197" t="s">
        <v>75</v>
      </c>
      <c r="B32" s="123" t="s">
        <v>79</v>
      </c>
      <c r="C32" s="68" t="s">
        <v>27</v>
      </c>
      <c r="D32" s="26"/>
      <c r="E32" s="26"/>
      <c r="F32" s="30"/>
      <c r="G32" s="26"/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69"/>
    </row>
    <row r="33" spans="1:23" s="29" customFormat="1" hidden="1" x14ac:dyDescent="0.2">
      <c r="A33" s="198"/>
      <c r="B33" s="93"/>
      <c r="C33" s="68" t="s">
        <v>62</v>
      </c>
      <c r="D33" s="26"/>
      <c r="E33" s="26"/>
      <c r="F33" s="30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69"/>
    </row>
    <row r="34" spans="1:23" s="29" customFormat="1" ht="25.5" hidden="1" x14ac:dyDescent="0.2">
      <c r="A34" s="198"/>
      <c r="B34" s="93"/>
      <c r="C34" s="68" t="s">
        <v>81</v>
      </c>
      <c r="D34" s="26">
        <v>848</v>
      </c>
      <c r="E34" s="26">
        <v>1006</v>
      </c>
      <c r="F34" s="30" t="s">
        <v>115</v>
      </c>
      <c r="G34" s="70" t="s">
        <v>117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>
        <v>17308700</v>
      </c>
      <c r="S34" s="27">
        <v>17308700</v>
      </c>
      <c r="T34" s="69"/>
    </row>
    <row r="35" spans="1:23" s="29" customFormat="1" hidden="1" x14ac:dyDescent="0.2">
      <c r="A35" s="193"/>
      <c r="B35" s="94"/>
      <c r="C35" s="74"/>
      <c r="D35" s="31"/>
      <c r="E35" s="31"/>
      <c r="F35" s="31"/>
      <c r="G35" s="31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28"/>
    </row>
    <row r="36" spans="1:23" s="29" customFormat="1" x14ac:dyDescent="0.2">
      <c r="A36" s="193" t="s">
        <v>118</v>
      </c>
      <c r="B36" s="199" t="s">
        <v>119</v>
      </c>
      <c r="C36" s="25" t="s">
        <v>27</v>
      </c>
      <c r="D36" s="26"/>
      <c r="E36" s="26"/>
      <c r="F36" s="26"/>
      <c r="G36" s="26"/>
      <c r="H36" s="27">
        <f>H38+H40</f>
        <v>19004049</v>
      </c>
      <c r="I36" s="27">
        <f>I38+I40</f>
        <v>19004049</v>
      </c>
      <c r="J36" s="27">
        <f>J38</f>
        <v>3177760.47</v>
      </c>
      <c r="K36" s="27">
        <f>K38</f>
        <v>3177760.47</v>
      </c>
      <c r="L36" s="27">
        <f t="shared" ref="L36:O36" si="12">L38</f>
        <v>7893997.0999999996</v>
      </c>
      <c r="M36" s="27">
        <f t="shared" si="12"/>
        <v>7893997.0999999996</v>
      </c>
      <c r="N36" s="27">
        <f t="shared" si="12"/>
        <v>12552345.210000001</v>
      </c>
      <c r="O36" s="27">
        <f t="shared" si="12"/>
        <v>12552345.210000001</v>
      </c>
      <c r="P36" s="27">
        <f>P38+P40</f>
        <v>20060420</v>
      </c>
      <c r="Q36" s="27">
        <f>Q38+Q40</f>
        <v>19789527.050000001</v>
      </c>
      <c r="R36" s="27">
        <f t="shared" ref="R36:S36" si="13">R38</f>
        <v>21426900</v>
      </c>
      <c r="S36" s="27">
        <f t="shared" si="13"/>
        <v>21426900</v>
      </c>
      <c r="T36" s="28"/>
    </row>
    <row r="37" spans="1:23" s="29" customFormat="1" x14ac:dyDescent="0.2">
      <c r="A37" s="194"/>
      <c r="B37" s="200"/>
      <c r="C37" s="25" t="s">
        <v>62</v>
      </c>
      <c r="D37" s="26"/>
      <c r="E37" s="26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8"/>
    </row>
    <row r="38" spans="1:23" s="29" customFormat="1" x14ac:dyDescent="0.2">
      <c r="A38" s="194"/>
      <c r="B38" s="200"/>
      <c r="C38" s="25" t="s">
        <v>81</v>
      </c>
      <c r="D38" s="26"/>
      <c r="E38" s="26"/>
      <c r="F38" s="26"/>
      <c r="G38" s="26"/>
      <c r="H38" s="27">
        <f>H39</f>
        <v>19004049</v>
      </c>
      <c r="I38" s="27">
        <f t="shared" ref="I38:S38" si="14">I39</f>
        <v>19004049</v>
      </c>
      <c r="J38" s="27">
        <f t="shared" si="14"/>
        <v>3177760.47</v>
      </c>
      <c r="K38" s="27">
        <f t="shared" si="14"/>
        <v>3177760.47</v>
      </c>
      <c r="L38" s="27">
        <f t="shared" si="14"/>
        <v>7893997.0999999996</v>
      </c>
      <c r="M38" s="27">
        <f t="shared" si="14"/>
        <v>7893997.0999999996</v>
      </c>
      <c r="N38" s="27">
        <f t="shared" si="14"/>
        <v>12552345.210000001</v>
      </c>
      <c r="O38" s="27">
        <f t="shared" si="14"/>
        <v>12552345.210000001</v>
      </c>
      <c r="P38" s="27">
        <f t="shared" si="14"/>
        <v>20060420</v>
      </c>
      <c r="Q38" s="27">
        <f t="shared" si="14"/>
        <v>19789527.050000001</v>
      </c>
      <c r="R38" s="27">
        <f t="shared" si="14"/>
        <v>21426900</v>
      </c>
      <c r="S38" s="27">
        <f t="shared" si="14"/>
        <v>21426900</v>
      </c>
      <c r="T38" s="28"/>
    </row>
    <row r="39" spans="1:23" s="29" customFormat="1" x14ac:dyDescent="0.2">
      <c r="A39" s="194"/>
      <c r="B39" s="200"/>
      <c r="C39" s="25"/>
      <c r="D39" s="120">
        <v>848</v>
      </c>
      <c r="E39" s="120">
        <v>1006</v>
      </c>
      <c r="F39" s="122" t="s">
        <v>157</v>
      </c>
      <c r="G39" s="120" t="s">
        <v>117</v>
      </c>
      <c r="H39" s="27">
        <v>19004049</v>
      </c>
      <c r="I39" s="27">
        <v>19004049</v>
      </c>
      <c r="J39" s="109">
        <v>3177760.47</v>
      </c>
      <c r="K39" s="109">
        <v>3177760.47</v>
      </c>
      <c r="L39" s="27">
        <v>7893997.0999999996</v>
      </c>
      <c r="M39" s="27">
        <v>7893997.0999999996</v>
      </c>
      <c r="N39" s="27">
        <v>12552345.210000001</v>
      </c>
      <c r="O39" s="27">
        <v>12552345.210000001</v>
      </c>
      <c r="P39" s="27">
        <v>20060420</v>
      </c>
      <c r="Q39" s="27">
        <v>19789527.050000001</v>
      </c>
      <c r="R39" s="27">
        <v>21426900</v>
      </c>
      <c r="S39" s="27">
        <v>21426900</v>
      </c>
      <c r="T39" s="28"/>
    </row>
    <row r="40" spans="1:23" s="29" customFormat="1" ht="66.75" customHeight="1" thickBot="1" x14ac:dyDescent="0.25">
      <c r="A40" s="195"/>
      <c r="B40" s="201"/>
      <c r="C40" s="25" t="s">
        <v>154</v>
      </c>
      <c r="D40" s="120">
        <v>830</v>
      </c>
      <c r="E40" s="120">
        <v>1006</v>
      </c>
      <c r="F40" s="121">
        <v>260080000</v>
      </c>
      <c r="G40" s="120">
        <v>243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8"/>
    </row>
    <row r="41" spans="1:23" s="29" customFormat="1" ht="28.5" customHeight="1" x14ac:dyDescent="0.2">
      <c r="A41" s="118" t="s">
        <v>120</v>
      </c>
      <c r="B41" s="119" t="s">
        <v>121</v>
      </c>
      <c r="C41" s="25" t="s">
        <v>27</v>
      </c>
      <c r="D41" s="26"/>
      <c r="E41" s="26"/>
      <c r="F41" s="30"/>
      <c r="G41" s="26"/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8"/>
    </row>
    <row r="42" spans="1:23" s="29" customFormat="1" ht="95.25" customHeight="1" x14ac:dyDescent="0.2">
      <c r="A42" s="187" t="s">
        <v>45</v>
      </c>
      <c r="B42" s="117" t="s">
        <v>80</v>
      </c>
      <c r="C42" s="68" t="s">
        <v>27</v>
      </c>
      <c r="D42" s="26"/>
      <c r="E42" s="26"/>
      <c r="F42" s="26"/>
      <c r="G42" s="26"/>
      <c r="H42" s="124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69"/>
      <c r="U42" s="73"/>
      <c r="V42" s="73"/>
      <c r="W42" s="73"/>
    </row>
    <row r="43" spans="1:23" hidden="1" x14ac:dyDescent="0.2">
      <c r="A43" s="154"/>
      <c r="B43" s="95"/>
      <c r="C43" s="95"/>
      <c r="D43" s="95"/>
      <c r="E43" s="95"/>
      <c r="F43" s="95"/>
      <c r="G43" s="95"/>
      <c r="H43" s="95"/>
      <c r="I43" s="95"/>
    </row>
    <row r="44" spans="1:23" x14ac:dyDescent="0.2">
      <c r="A44" s="125"/>
      <c r="B44" s="126"/>
      <c r="C44" s="126"/>
      <c r="D44" s="126"/>
      <c r="E44" s="127"/>
      <c r="F44" s="127"/>
      <c r="G44" s="127"/>
      <c r="H44" s="127"/>
      <c r="I44" s="127"/>
    </row>
    <row r="45" spans="1:23" ht="30.75" customHeight="1" x14ac:dyDescent="0.25">
      <c r="A45" s="191" t="s">
        <v>174</v>
      </c>
      <c r="B45" s="191"/>
      <c r="C45" s="191"/>
      <c r="D45" s="191"/>
      <c r="E45" s="192"/>
      <c r="F45" s="192"/>
      <c r="G45" s="192"/>
      <c r="H45" s="192"/>
      <c r="I45" s="192"/>
      <c r="J45" s="192"/>
      <c r="K45" s="192"/>
      <c r="L45" s="192"/>
      <c r="M45" s="192"/>
      <c r="N45" s="96"/>
      <c r="O45" s="65"/>
    </row>
  </sheetData>
  <mergeCells count="34">
    <mergeCell ref="R1:T1"/>
    <mergeCell ref="R2:T2"/>
    <mergeCell ref="P9:Q9"/>
    <mergeCell ref="H8:I9"/>
    <mergeCell ref="J8:Q8"/>
    <mergeCell ref="A4:T4"/>
    <mergeCell ref="H7:S7"/>
    <mergeCell ref="D7:G7"/>
    <mergeCell ref="T7:T10"/>
    <mergeCell ref="R8:S9"/>
    <mergeCell ref="F8:F10"/>
    <mergeCell ref="G8:G10"/>
    <mergeCell ref="A7:A10"/>
    <mergeCell ref="N9:O9"/>
    <mergeCell ref="J9:K9"/>
    <mergeCell ref="B7:B10"/>
    <mergeCell ref="B17:B19"/>
    <mergeCell ref="B24:B25"/>
    <mergeCell ref="A42:A43"/>
    <mergeCell ref="A45:M45"/>
    <mergeCell ref="A36:A40"/>
    <mergeCell ref="A20:A23"/>
    <mergeCell ref="B20:B23"/>
    <mergeCell ref="A24:A25"/>
    <mergeCell ref="A26:A31"/>
    <mergeCell ref="B26:B28"/>
    <mergeCell ref="A32:A35"/>
    <mergeCell ref="B36:B40"/>
    <mergeCell ref="L9:M9"/>
    <mergeCell ref="E8:E10"/>
    <mergeCell ref="D8:D10"/>
    <mergeCell ref="C7:C10"/>
    <mergeCell ref="A11:A16"/>
    <mergeCell ref="B11:B16"/>
  </mergeCells>
  <phoneticPr fontId="1" type="noConversion"/>
  <pageMargins left="0.19685039370078741" right="0.19685039370078741" top="0.19685039370078741" bottom="0.35433070866141736" header="0.31496062992125984" footer="0.31496062992125984"/>
  <pageSetup paperSize="9" scale="55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zoomScaleSheetLayoutView="100" workbookViewId="0">
      <pane xSplit="2" topLeftCell="C1" activePane="topRight" state="frozen"/>
      <selection pane="topRight" activeCell="N81" sqref="N81"/>
    </sheetView>
  </sheetViews>
  <sheetFormatPr defaultRowHeight="12.75" x14ac:dyDescent="0.2"/>
  <cols>
    <col min="1" max="1" width="14.85546875" customWidth="1"/>
    <col min="2" max="2" width="29.5703125" customWidth="1"/>
    <col min="3" max="3" width="27.28515625" customWidth="1"/>
    <col min="4" max="4" width="12.5703125" style="33" customWidth="1"/>
    <col min="5" max="5" width="12" style="33" customWidth="1"/>
    <col min="6" max="6" width="13.7109375" style="33" customWidth="1"/>
    <col min="7" max="7" width="13.5703125" style="33" customWidth="1"/>
    <col min="8" max="8" width="11" customWidth="1"/>
    <col min="9" max="9" width="12.42578125" customWidth="1"/>
    <col min="10" max="10" width="12.7109375" style="33" customWidth="1"/>
    <col min="11" max="11" width="13.140625" style="33" customWidth="1"/>
    <col min="12" max="12" width="11.28515625" style="33" customWidth="1"/>
    <col min="13" max="13" width="11" style="62" customWidth="1"/>
    <col min="14" max="14" width="14.42578125" style="33" customWidth="1"/>
    <col min="15" max="15" width="13.85546875" style="33" customWidth="1"/>
    <col min="16" max="16" width="30.42578125" customWidth="1"/>
  </cols>
  <sheetData>
    <row r="1" spans="1:16" ht="15.75" x14ac:dyDescent="0.25">
      <c r="N1" s="219" t="s">
        <v>38</v>
      </c>
      <c r="O1" s="219"/>
      <c r="P1" s="219"/>
    </row>
    <row r="2" spans="1:16" ht="48.75" customHeight="1" x14ac:dyDescent="0.25">
      <c r="N2" s="219" t="s">
        <v>63</v>
      </c>
      <c r="O2" s="219"/>
      <c r="P2" s="219"/>
    </row>
    <row r="3" spans="1:16" ht="30.75" customHeight="1" x14ac:dyDescent="0.25">
      <c r="A3" s="220" t="s">
        <v>68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</row>
    <row r="4" spans="1:16" ht="15.75" x14ac:dyDescent="0.25">
      <c r="C4" s="221" t="s">
        <v>168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12" t="s">
        <v>83</v>
      </c>
    </row>
    <row r="5" spans="1:16" ht="29.25" customHeight="1" x14ac:dyDescent="0.2">
      <c r="A5" s="218" t="s">
        <v>18</v>
      </c>
      <c r="B5" s="218" t="s">
        <v>33</v>
      </c>
      <c r="C5" s="218" t="s">
        <v>41</v>
      </c>
      <c r="D5" s="158" t="s">
        <v>169</v>
      </c>
      <c r="E5" s="158"/>
      <c r="F5" s="210" t="s">
        <v>170</v>
      </c>
      <c r="G5" s="210"/>
      <c r="H5" s="210"/>
      <c r="I5" s="210"/>
      <c r="J5" s="210"/>
      <c r="K5" s="210"/>
      <c r="L5" s="210"/>
      <c r="M5" s="210"/>
      <c r="N5" s="158" t="s">
        <v>2</v>
      </c>
      <c r="O5" s="158"/>
      <c r="P5" s="218" t="s">
        <v>40</v>
      </c>
    </row>
    <row r="6" spans="1:16" ht="25.5" customHeight="1" x14ac:dyDescent="0.2">
      <c r="A6" s="218"/>
      <c r="B6" s="218"/>
      <c r="C6" s="218"/>
      <c r="D6" s="158"/>
      <c r="E6" s="158"/>
      <c r="F6" s="158" t="s">
        <v>5</v>
      </c>
      <c r="G6" s="158"/>
      <c r="H6" s="210" t="s">
        <v>12</v>
      </c>
      <c r="I6" s="210"/>
      <c r="J6" s="158" t="s">
        <v>13</v>
      </c>
      <c r="K6" s="158"/>
      <c r="L6" s="158" t="s">
        <v>16</v>
      </c>
      <c r="M6" s="158"/>
      <c r="N6" s="158"/>
      <c r="O6" s="158"/>
      <c r="P6" s="218"/>
    </row>
    <row r="7" spans="1:16" x14ac:dyDescent="0.2">
      <c r="A7" s="218"/>
      <c r="B7" s="218"/>
      <c r="C7" s="218"/>
      <c r="D7" s="23" t="s">
        <v>3</v>
      </c>
      <c r="E7" s="23" t="s">
        <v>4</v>
      </c>
      <c r="F7" s="23" t="s">
        <v>3</v>
      </c>
      <c r="G7" s="23" t="s">
        <v>4</v>
      </c>
      <c r="H7" s="11" t="s">
        <v>3</v>
      </c>
      <c r="I7" s="11" t="s">
        <v>4</v>
      </c>
      <c r="J7" s="23" t="s">
        <v>3</v>
      </c>
      <c r="K7" s="23" t="s">
        <v>4</v>
      </c>
      <c r="L7" s="23" t="s">
        <v>3</v>
      </c>
      <c r="M7" s="23" t="s">
        <v>4</v>
      </c>
      <c r="N7" s="23" t="s">
        <v>6</v>
      </c>
      <c r="O7" s="23" t="s">
        <v>7</v>
      </c>
      <c r="P7" s="218"/>
    </row>
    <row r="8" spans="1:16" ht="13.5" customHeight="1" x14ac:dyDescent="0.2">
      <c r="A8" s="217" t="s">
        <v>67</v>
      </c>
      <c r="B8" s="217" t="s">
        <v>153</v>
      </c>
      <c r="C8" s="9" t="s">
        <v>19</v>
      </c>
      <c r="D8" s="35">
        <f>D11+D12+D10</f>
        <v>66486109.670000002</v>
      </c>
      <c r="E8" s="35">
        <f>E11+E12+E10</f>
        <v>66484361.57</v>
      </c>
      <c r="F8" s="35">
        <f>F11+F12</f>
        <v>16895945.990000002</v>
      </c>
      <c r="G8" s="35">
        <f>G11+G12</f>
        <v>16895945.990000002</v>
      </c>
      <c r="H8" s="34">
        <f t="shared" ref="H8:K8" si="0">H11+H12</f>
        <v>40307712.299999997</v>
      </c>
      <c r="I8" s="34">
        <f t="shared" si="0"/>
        <v>40307712.299999997</v>
      </c>
      <c r="J8" s="35">
        <f t="shared" si="0"/>
        <v>58146652.539999999</v>
      </c>
      <c r="K8" s="35">
        <f t="shared" si="0"/>
        <v>58146652.539999999</v>
      </c>
      <c r="L8" s="35">
        <f>L11+L12+L10</f>
        <v>86897495.969999999</v>
      </c>
      <c r="M8" s="35">
        <f>M11+M12+M10</f>
        <v>86571078.620000005</v>
      </c>
      <c r="N8" s="35">
        <f t="shared" ref="N8:O8" si="1">N11+N12</f>
        <v>86377118</v>
      </c>
      <c r="O8" s="35">
        <f t="shared" si="1"/>
        <v>86377118</v>
      </c>
      <c r="P8" s="13"/>
    </row>
    <row r="9" spans="1:16" x14ac:dyDescent="0.2">
      <c r="A9" s="217"/>
      <c r="B9" s="217"/>
      <c r="C9" s="9" t="s">
        <v>20</v>
      </c>
      <c r="D9" s="37"/>
      <c r="E9" s="37"/>
      <c r="F9" s="37"/>
      <c r="G9" s="37"/>
      <c r="H9" s="36"/>
      <c r="I9" s="36"/>
      <c r="J9" s="37"/>
      <c r="K9" s="37"/>
      <c r="L9" s="37"/>
      <c r="M9" s="37"/>
      <c r="N9" s="37"/>
      <c r="O9" s="37"/>
      <c r="P9" s="13"/>
    </row>
    <row r="10" spans="1:16" x14ac:dyDescent="0.2">
      <c r="A10" s="217"/>
      <c r="B10" s="217"/>
      <c r="C10" s="9" t="s">
        <v>10</v>
      </c>
      <c r="D10" s="41">
        <f>D72</f>
        <v>0</v>
      </c>
      <c r="E10" s="41">
        <f>E72</f>
        <v>0</v>
      </c>
      <c r="F10" s="39"/>
      <c r="G10" s="39"/>
      <c r="H10" s="38"/>
      <c r="I10" s="38"/>
      <c r="J10" s="39"/>
      <c r="K10" s="39"/>
      <c r="L10" s="61">
        <f>L72</f>
        <v>0</v>
      </c>
      <c r="M10" s="45">
        <f>M72</f>
        <v>0</v>
      </c>
      <c r="N10" s="63"/>
      <c r="O10" s="63"/>
      <c r="P10" s="2"/>
    </row>
    <row r="11" spans="1:16" x14ac:dyDescent="0.2">
      <c r="A11" s="217"/>
      <c r="B11" s="217"/>
      <c r="C11" s="9" t="s">
        <v>21</v>
      </c>
      <c r="D11" s="41">
        <f>D19+D27+D35+D42+D50+D57+D65+D73</f>
        <v>65380800</v>
      </c>
      <c r="E11" s="41">
        <f>E19+E27+E35+E42+E50+E57+E65+E73</f>
        <v>65379051.899999999</v>
      </c>
      <c r="F11" s="41">
        <f t="shared" ref="F11:K12" si="2">F19+F27+F35+F42+F50+F57+F65</f>
        <v>16708152.470000001</v>
      </c>
      <c r="G11" s="41">
        <f t="shared" si="2"/>
        <v>16708152.470000001</v>
      </c>
      <c r="H11" s="40">
        <f t="shared" si="2"/>
        <v>39839228.5</v>
      </c>
      <c r="I11" s="40">
        <f t="shared" si="2"/>
        <v>39839228.5</v>
      </c>
      <c r="J11" s="41">
        <f t="shared" si="2"/>
        <v>57394345.130000003</v>
      </c>
      <c r="K11" s="41">
        <f>K19+K27+K35+K42+K50+K57+K65</f>
        <v>57394345.130000003</v>
      </c>
      <c r="L11" s="41">
        <f>L19+L27+L35+L42+L50+L57+L65</f>
        <v>85656350</v>
      </c>
      <c r="M11" s="41">
        <f>M19+M27+M35+M42+M50+M57+M65+M73</f>
        <v>85329932.650000006</v>
      </c>
      <c r="N11" s="41">
        <f t="shared" ref="N11:O12" si="3">N19+N27+N35+N42+N50+N57+N65</f>
        <v>84821800</v>
      </c>
      <c r="O11" s="41">
        <f t="shared" si="3"/>
        <v>84821800</v>
      </c>
      <c r="P11" s="1"/>
    </row>
    <row r="12" spans="1:16" x14ac:dyDescent="0.2">
      <c r="A12" s="217"/>
      <c r="B12" s="217"/>
      <c r="C12" s="9" t="s">
        <v>70</v>
      </c>
      <c r="D12" s="41">
        <f>D20+D28+D36+D43+D51+D58+D66+D74</f>
        <v>1105309.67</v>
      </c>
      <c r="E12" s="41">
        <f>E20+E28+E36+E43+E51+E58+E66+E74</f>
        <v>1105309.67</v>
      </c>
      <c r="F12" s="41">
        <f t="shared" si="2"/>
        <v>187793.52</v>
      </c>
      <c r="G12" s="41">
        <f t="shared" si="2"/>
        <v>187793.52</v>
      </c>
      <c r="H12" s="40">
        <f t="shared" si="2"/>
        <v>468483.8</v>
      </c>
      <c r="I12" s="40">
        <f t="shared" si="2"/>
        <v>468483.8</v>
      </c>
      <c r="J12" s="41">
        <f t="shared" si="2"/>
        <v>752307.41</v>
      </c>
      <c r="K12" s="41">
        <f t="shared" si="2"/>
        <v>752307.41</v>
      </c>
      <c r="L12" s="41">
        <f>L24+L66</f>
        <v>1241145.97</v>
      </c>
      <c r="M12" s="41">
        <f>M20+M28+M36+M43+M51+M58+M66+M74</f>
        <v>1241145.97</v>
      </c>
      <c r="N12" s="41">
        <f>N20+N28+N36+N43+N51+N58+N66</f>
        <v>1555318</v>
      </c>
      <c r="O12" s="41">
        <f t="shared" si="3"/>
        <v>1555318</v>
      </c>
      <c r="P12" s="1"/>
    </row>
    <row r="13" spans="1:16" x14ac:dyDescent="0.2">
      <c r="A13" s="217"/>
      <c r="B13" s="217"/>
      <c r="C13" s="9" t="s">
        <v>42</v>
      </c>
      <c r="D13" s="41"/>
      <c r="E13" s="41"/>
      <c r="F13" s="41"/>
      <c r="G13" s="41"/>
      <c r="H13" s="40"/>
      <c r="I13" s="40"/>
      <c r="J13" s="41"/>
      <c r="K13" s="41"/>
      <c r="L13" s="49"/>
      <c r="M13" s="45"/>
      <c r="N13" s="49"/>
      <c r="O13" s="49"/>
      <c r="P13" s="1"/>
    </row>
    <row r="14" spans="1:16" ht="25.5" x14ac:dyDescent="0.2">
      <c r="A14" s="217"/>
      <c r="B14" s="217"/>
      <c r="C14" s="9" t="s">
        <v>34</v>
      </c>
      <c r="D14" s="41"/>
      <c r="E14" s="41"/>
      <c r="F14" s="41"/>
      <c r="G14" s="41"/>
      <c r="H14" s="40"/>
      <c r="I14" s="40"/>
      <c r="J14" s="41"/>
      <c r="K14" s="41"/>
      <c r="L14" s="49"/>
      <c r="M14" s="45"/>
      <c r="N14" s="49"/>
      <c r="O14" s="49"/>
      <c r="P14" s="1"/>
    </row>
    <row r="15" spans="1:16" x14ac:dyDescent="0.2">
      <c r="A15" s="217"/>
      <c r="B15" s="217"/>
      <c r="C15" s="9" t="s">
        <v>22</v>
      </c>
      <c r="D15" s="41"/>
      <c r="E15" s="41"/>
      <c r="F15" s="41"/>
      <c r="G15" s="41"/>
      <c r="H15" s="40"/>
      <c r="I15" s="40"/>
      <c r="J15" s="41"/>
      <c r="K15" s="41"/>
      <c r="L15" s="49"/>
      <c r="M15" s="45"/>
      <c r="N15" s="49"/>
      <c r="O15" s="49"/>
      <c r="P15" s="1"/>
    </row>
    <row r="16" spans="1:16" ht="21.75" customHeight="1" x14ac:dyDescent="0.2">
      <c r="A16" s="214" t="s">
        <v>46</v>
      </c>
      <c r="B16" s="211" t="s">
        <v>80</v>
      </c>
      <c r="C16" s="9" t="s">
        <v>19</v>
      </c>
      <c r="D16" s="41">
        <f>D19+D20</f>
        <v>0</v>
      </c>
      <c r="E16" s="41">
        <f>E19+E20</f>
        <v>0</v>
      </c>
      <c r="F16" s="41">
        <f t="shared" ref="F16:M16" si="4">F19+F20</f>
        <v>0</v>
      </c>
      <c r="G16" s="41">
        <f t="shared" si="4"/>
        <v>0</v>
      </c>
      <c r="H16" s="40">
        <f t="shared" si="4"/>
        <v>0</v>
      </c>
      <c r="I16" s="40">
        <f t="shared" si="4"/>
        <v>0</v>
      </c>
      <c r="J16" s="41">
        <f t="shared" si="4"/>
        <v>0</v>
      </c>
      <c r="K16" s="41">
        <f t="shared" si="4"/>
        <v>0</v>
      </c>
      <c r="L16" s="41">
        <f t="shared" si="4"/>
        <v>0</v>
      </c>
      <c r="M16" s="41">
        <f t="shared" si="4"/>
        <v>0</v>
      </c>
      <c r="N16" s="45">
        <f>N19+N20</f>
        <v>0</v>
      </c>
      <c r="O16" s="45">
        <f>O19+O20</f>
        <v>0</v>
      </c>
      <c r="P16" s="1"/>
    </row>
    <row r="17" spans="1:16" x14ac:dyDescent="0.2">
      <c r="A17" s="215"/>
      <c r="B17" s="212"/>
      <c r="C17" s="9" t="s">
        <v>20</v>
      </c>
      <c r="D17" s="41"/>
      <c r="E17" s="41"/>
      <c r="F17" s="41"/>
      <c r="G17" s="41"/>
      <c r="H17" s="40"/>
      <c r="I17" s="40"/>
      <c r="J17" s="41"/>
      <c r="K17" s="41"/>
      <c r="L17" s="49"/>
      <c r="M17" s="45"/>
      <c r="N17" s="45"/>
      <c r="O17" s="45"/>
      <c r="P17" s="1"/>
    </row>
    <row r="18" spans="1:16" x14ac:dyDescent="0.2">
      <c r="A18" s="215"/>
      <c r="B18" s="212"/>
      <c r="C18" s="9" t="s">
        <v>10</v>
      </c>
      <c r="D18" s="41"/>
      <c r="E18" s="41"/>
      <c r="F18" s="41"/>
      <c r="G18" s="41"/>
      <c r="H18" s="40"/>
      <c r="I18" s="40"/>
      <c r="J18" s="41"/>
      <c r="K18" s="41"/>
      <c r="L18" s="49"/>
      <c r="M18" s="45"/>
      <c r="N18" s="45"/>
      <c r="O18" s="45"/>
      <c r="P18" s="1"/>
    </row>
    <row r="19" spans="1:16" x14ac:dyDescent="0.2">
      <c r="A19" s="215"/>
      <c r="B19" s="212"/>
      <c r="C19" s="9" t="s">
        <v>21</v>
      </c>
      <c r="D19" s="41">
        <v>0</v>
      </c>
      <c r="E19" s="41">
        <v>0</v>
      </c>
      <c r="F19" s="41">
        <v>0</v>
      </c>
      <c r="G19" s="41">
        <v>0</v>
      </c>
      <c r="H19" s="40">
        <v>0</v>
      </c>
      <c r="I19" s="40">
        <v>0</v>
      </c>
      <c r="J19" s="41">
        <v>0</v>
      </c>
      <c r="K19" s="41">
        <v>0</v>
      </c>
      <c r="L19" s="49">
        <v>0</v>
      </c>
      <c r="M19" s="45">
        <v>0</v>
      </c>
      <c r="N19" s="45">
        <v>0</v>
      </c>
      <c r="O19" s="45">
        <v>0</v>
      </c>
      <c r="P19" s="1"/>
    </row>
    <row r="20" spans="1:16" x14ac:dyDescent="0.2">
      <c r="A20" s="215"/>
      <c r="B20" s="212"/>
      <c r="C20" s="9" t="s">
        <v>70</v>
      </c>
      <c r="D20" s="41">
        <v>0</v>
      </c>
      <c r="E20" s="41">
        <v>0</v>
      </c>
      <c r="F20" s="41">
        <v>0</v>
      </c>
      <c r="G20" s="41">
        <v>0</v>
      </c>
      <c r="H20" s="40">
        <v>0</v>
      </c>
      <c r="I20" s="40">
        <v>0</v>
      </c>
      <c r="J20" s="41">
        <v>0</v>
      </c>
      <c r="K20" s="41">
        <v>0</v>
      </c>
      <c r="L20" s="49">
        <v>0</v>
      </c>
      <c r="M20" s="45">
        <v>0</v>
      </c>
      <c r="N20" s="45">
        <v>0</v>
      </c>
      <c r="O20" s="45">
        <v>0</v>
      </c>
      <c r="P20" s="1"/>
    </row>
    <row r="21" spans="1:16" x14ac:dyDescent="0.2">
      <c r="A21" s="215"/>
      <c r="B21" s="212"/>
      <c r="C21" s="9" t="s">
        <v>42</v>
      </c>
      <c r="D21" s="41"/>
      <c r="E21" s="41"/>
      <c r="F21" s="41"/>
      <c r="G21" s="41"/>
      <c r="H21" s="40"/>
      <c r="I21" s="40"/>
      <c r="J21" s="41"/>
      <c r="K21" s="41"/>
      <c r="L21" s="49"/>
      <c r="M21" s="45"/>
      <c r="N21" s="45"/>
      <c r="O21" s="45"/>
      <c r="P21" s="1"/>
    </row>
    <row r="22" spans="1:16" ht="25.5" x14ac:dyDescent="0.2">
      <c r="A22" s="215"/>
      <c r="B22" s="212"/>
      <c r="C22" s="9" t="s">
        <v>34</v>
      </c>
      <c r="D22" s="41"/>
      <c r="E22" s="41"/>
      <c r="F22" s="41"/>
      <c r="G22" s="41"/>
      <c r="H22" s="40"/>
      <c r="I22" s="40"/>
      <c r="J22" s="41"/>
      <c r="K22" s="41"/>
      <c r="L22" s="49"/>
      <c r="M22" s="45"/>
      <c r="N22" s="45"/>
      <c r="O22" s="45"/>
      <c r="P22" s="1"/>
    </row>
    <row r="23" spans="1:16" x14ac:dyDescent="0.2">
      <c r="A23" s="216"/>
      <c r="B23" s="213"/>
      <c r="C23" s="9" t="s">
        <v>22</v>
      </c>
      <c r="D23" s="41"/>
      <c r="E23" s="41"/>
      <c r="F23" s="41"/>
      <c r="G23" s="41"/>
      <c r="H23" s="40"/>
      <c r="I23" s="40"/>
      <c r="J23" s="41"/>
      <c r="K23" s="41"/>
      <c r="L23" s="49"/>
      <c r="M23" s="45"/>
      <c r="N23" s="45"/>
      <c r="O23" s="45"/>
      <c r="P23" s="1"/>
    </row>
    <row r="24" spans="1:16" ht="20.25" customHeight="1" x14ac:dyDescent="0.2">
      <c r="A24" s="214" t="s">
        <v>32</v>
      </c>
      <c r="B24" s="211" t="s">
        <v>84</v>
      </c>
      <c r="C24" s="9" t="s">
        <v>19</v>
      </c>
      <c r="D24" s="41">
        <f>D27+D28</f>
        <v>1105309.67</v>
      </c>
      <c r="E24" s="41">
        <f>E27+E28</f>
        <v>1105309.67</v>
      </c>
      <c r="F24" s="41">
        <f t="shared" ref="F24:O24" si="5">F27+F28</f>
        <v>187793.52</v>
      </c>
      <c r="G24" s="41">
        <f t="shared" si="5"/>
        <v>187793.52</v>
      </c>
      <c r="H24" s="40">
        <f t="shared" si="5"/>
        <v>468483.8</v>
      </c>
      <c r="I24" s="40">
        <f t="shared" si="5"/>
        <v>468483.8</v>
      </c>
      <c r="J24" s="41">
        <f t="shared" si="5"/>
        <v>752307.41</v>
      </c>
      <c r="K24" s="41">
        <f t="shared" si="5"/>
        <v>752307.41</v>
      </c>
      <c r="L24" s="41">
        <f t="shared" si="5"/>
        <v>1241145.97</v>
      </c>
      <c r="M24" s="41">
        <f t="shared" si="5"/>
        <v>1241145.97</v>
      </c>
      <c r="N24" s="41">
        <f t="shared" si="5"/>
        <v>1555318</v>
      </c>
      <c r="O24" s="41">
        <f t="shared" si="5"/>
        <v>1555318</v>
      </c>
      <c r="P24" s="1"/>
    </row>
    <row r="25" spans="1:16" x14ac:dyDescent="0.2">
      <c r="A25" s="215"/>
      <c r="B25" s="212"/>
      <c r="C25" s="9" t="s">
        <v>20</v>
      </c>
      <c r="D25" s="41"/>
      <c r="E25" s="41"/>
      <c r="F25" s="41"/>
      <c r="G25" s="41"/>
      <c r="H25" s="40"/>
      <c r="I25" s="40"/>
      <c r="J25" s="41"/>
      <c r="K25" s="41"/>
      <c r="L25" s="49"/>
      <c r="M25" s="45"/>
      <c r="N25" s="61"/>
      <c r="O25" s="61"/>
      <c r="P25" s="1"/>
    </row>
    <row r="26" spans="1:16" x14ac:dyDescent="0.2">
      <c r="A26" s="215"/>
      <c r="B26" s="212"/>
      <c r="C26" s="9" t="s">
        <v>10</v>
      </c>
      <c r="D26" s="41"/>
      <c r="E26" s="41"/>
      <c r="F26" s="41"/>
      <c r="G26" s="41"/>
      <c r="H26" s="40"/>
      <c r="I26" s="40"/>
      <c r="J26" s="41"/>
      <c r="K26" s="41"/>
      <c r="L26" s="49"/>
      <c r="M26" s="45"/>
      <c r="N26" s="61"/>
      <c r="O26" s="61"/>
      <c r="P26" s="1"/>
    </row>
    <row r="27" spans="1:16" x14ac:dyDescent="0.2">
      <c r="A27" s="215"/>
      <c r="B27" s="212"/>
      <c r="C27" s="9" t="s">
        <v>21</v>
      </c>
      <c r="D27" s="41"/>
      <c r="E27" s="41"/>
      <c r="F27" s="41">
        <v>0</v>
      </c>
      <c r="G27" s="41">
        <v>0</v>
      </c>
      <c r="H27" s="40"/>
      <c r="I27" s="40"/>
      <c r="J27" s="41"/>
      <c r="K27" s="41"/>
      <c r="L27" s="49"/>
      <c r="M27" s="45"/>
      <c r="N27" s="45">
        <v>0</v>
      </c>
      <c r="O27" s="45">
        <v>0</v>
      </c>
      <c r="P27" s="1"/>
    </row>
    <row r="28" spans="1:16" x14ac:dyDescent="0.2">
      <c r="A28" s="215"/>
      <c r="B28" s="212"/>
      <c r="C28" s="9" t="s">
        <v>70</v>
      </c>
      <c r="D28" s="41">
        <v>1105309.67</v>
      </c>
      <c r="E28" s="41">
        <v>1105309.67</v>
      </c>
      <c r="F28" s="41">
        <v>187793.52</v>
      </c>
      <c r="G28" s="41">
        <v>187793.52</v>
      </c>
      <c r="H28" s="40">
        <v>468483.8</v>
      </c>
      <c r="I28" s="40">
        <v>468483.8</v>
      </c>
      <c r="J28" s="40">
        <v>752307.41</v>
      </c>
      <c r="K28" s="40">
        <v>752307.41</v>
      </c>
      <c r="L28" s="40">
        <v>1241145.97</v>
      </c>
      <c r="M28" s="40">
        <v>1241145.97</v>
      </c>
      <c r="N28" s="45">
        <v>1555318</v>
      </c>
      <c r="O28" s="45">
        <v>1555318</v>
      </c>
      <c r="P28" s="1"/>
    </row>
    <row r="29" spans="1:16" x14ac:dyDescent="0.2">
      <c r="A29" s="215"/>
      <c r="B29" s="212"/>
      <c r="C29" s="9" t="s">
        <v>42</v>
      </c>
      <c r="D29" s="41"/>
      <c r="E29" s="41"/>
      <c r="F29" s="41"/>
      <c r="G29" s="41"/>
      <c r="H29" s="40"/>
      <c r="I29" s="40"/>
      <c r="J29" s="41"/>
      <c r="K29" s="41"/>
      <c r="L29" s="49"/>
      <c r="M29" s="45"/>
      <c r="N29" s="61"/>
      <c r="O29" s="61"/>
      <c r="P29" s="1"/>
    </row>
    <row r="30" spans="1:16" ht="25.5" x14ac:dyDescent="0.2">
      <c r="A30" s="215"/>
      <c r="B30" s="212"/>
      <c r="C30" s="9" t="s">
        <v>34</v>
      </c>
      <c r="D30" s="41"/>
      <c r="E30" s="41"/>
      <c r="F30" s="41"/>
      <c r="G30" s="41"/>
      <c r="H30" s="40"/>
      <c r="I30" s="40"/>
      <c r="J30" s="41"/>
      <c r="K30" s="41"/>
      <c r="L30" s="49"/>
      <c r="M30" s="45"/>
      <c r="N30" s="61"/>
      <c r="O30" s="61"/>
      <c r="P30" s="1"/>
    </row>
    <row r="31" spans="1:16" x14ac:dyDescent="0.2">
      <c r="A31" s="216"/>
      <c r="B31" s="213"/>
      <c r="C31" s="9" t="s">
        <v>22</v>
      </c>
      <c r="D31" s="41"/>
      <c r="E31" s="41"/>
      <c r="F31" s="41"/>
      <c r="G31" s="41"/>
      <c r="H31" s="40"/>
      <c r="I31" s="40"/>
      <c r="J31" s="41"/>
      <c r="K31" s="41"/>
      <c r="L31" s="49"/>
      <c r="M31" s="45"/>
      <c r="N31" s="61"/>
      <c r="O31" s="61"/>
      <c r="P31" s="1"/>
    </row>
    <row r="32" spans="1:16" ht="13.5" customHeight="1" x14ac:dyDescent="0.2">
      <c r="A32" s="209" t="s">
        <v>72</v>
      </c>
      <c r="B32" s="209" t="s">
        <v>76</v>
      </c>
      <c r="C32" s="9" t="s">
        <v>19</v>
      </c>
      <c r="D32" s="41">
        <f>D35</f>
        <v>337500</v>
      </c>
      <c r="E32" s="41">
        <f>E35</f>
        <v>335751.9</v>
      </c>
      <c r="F32" s="41">
        <f t="shared" ref="F32:O32" si="6">F35</f>
        <v>0</v>
      </c>
      <c r="G32" s="41">
        <f t="shared" si="6"/>
        <v>0</v>
      </c>
      <c r="H32" s="40">
        <f t="shared" si="6"/>
        <v>90701.4</v>
      </c>
      <c r="I32" s="40">
        <f t="shared" si="6"/>
        <v>90701.4</v>
      </c>
      <c r="J32" s="41">
        <f t="shared" si="6"/>
        <v>181575.6</v>
      </c>
      <c r="K32" s="41">
        <f t="shared" si="6"/>
        <v>181575.6</v>
      </c>
      <c r="L32" s="41">
        <f t="shared" si="6"/>
        <v>237100</v>
      </c>
      <c r="M32" s="41">
        <f t="shared" si="6"/>
        <v>181575.6</v>
      </c>
      <c r="N32" s="41">
        <f t="shared" si="6"/>
        <v>192100</v>
      </c>
      <c r="O32" s="41">
        <f t="shared" si="6"/>
        <v>192100</v>
      </c>
      <c r="P32" s="1"/>
    </row>
    <row r="33" spans="1:16" x14ac:dyDescent="0.2">
      <c r="A33" s="209"/>
      <c r="B33" s="209"/>
      <c r="C33" s="9" t="s">
        <v>20</v>
      </c>
      <c r="D33" s="41"/>
      <c r="E33" s="41"/>
      <c r="F33" s="41"/>
      <c r="G33" s="41"/>
      <c r="H33" s="40"/>
      <c r="I33" s="40"/>
      <c r="J33" s="41"/>
      <c r="K33" s="41"/>
      <c r="L33" s="49"/>
      <c r="M33" s="45"/>
      <c r="N33" s="45"/>
      <c r="O33" s="45"/>
      <c r="P33" s="1"/>
    </row>
    <row r="34" spans="1:16" x14ac:dyDescent="0.2">
      <c r="A34" s="209"/>
      <c r="B34" s="209"/>
      <c r="C34" s="9" t="s">
        <v>35</v>
      </c>
      <c r="D34" s="41"/>
      <c r="E34" s="41"/>
      <c r="F34" s="41"/>
      <c r="G34" s="41"/>
      <c r="H34" s="40"/>
      <c r="I34" s="40"/>
      <c r="J34" s="41"/>
      <c r="K34" s="41"/>
      <c r="L34" s="49"/>
      <c r="M34" s="45"/>
      <c r="N34" s="45"/>
      <c r="O34" s="45"/>
      <c r="P34" s="1"/>
    </row>
    <row r="35" spans="1:16" x14ac:dyDescent="0.2">
      <c r="A35" s="209"/>
      <c r="B35" s="209"/>
      <c r="C35" s="9" t="s">
        <v>21</v>
      </c>
      <c r="D35" s="41">
        <v>337500</v>
      </c>
      <c r="E35" s="41">
        <v>335751.9</v>
      </c>
      <c r="F35" s="41">
        <v>0</v>
      </c>
      <c r="G35" s="41">
        <v>0</v>
      </c>
      <c r="H35" s="41">
        <v>90701.4</v>
      </c>
      <c r="I35" s="41">
        <v>90701.4</v>
      </c>
      <c r="J35" s="41">
        <v>181575.6</v>
      </c>
      <c r="K35" s="41">
        <v>181575.6</v>
      </c>
      <c r="L35" s="41">
        <v>237100</v>
      </c>
      <c r="M35" s="41">
        <v>181575.6</v>
      </c>
      <c r="N35" s="45">
        <v>192100</v>
      </c>
      <c r="O35" s="45">
        <v>192100</v>
      </c>
      <c r="P35" s="1"/>
    </row>
    <row r="36" spans="1:16" ht="10.5" customHeight="1" x14ac:dyDescent="0.2">
      <c r="A36" s="209"/>
      <c r="B36" s="209"/>
      <c r="C36" s="19" t="s">
        <v>70</v>
      </c>
      <c r="D36" s="98"/>
      <c r="E36" s="98"/>
      <c r="F36" s="98"/>
      <c r="G36" s="98"/>
      <c r="H36" s="40"/>
      <c r="I36" s="40"/>
      <c r="J36" s="41"/>
      <c r="K36" s="41"/>
      <c r="L36" s="49"/>
      <c r="M36" s="45"/>
      <c r="N36" s="45"/>
      <c r="O36" s="45"/>
      <c r="P36" s="1"/>
    </row>
    <row r="37" spans="1:16" ht="25.5" x14ac:dyDescent="0.2">
      <c r="A37" s="209"/>
      <c r="B37" s="209"/>
      <c r="C37" s="9" t="s">
        <v>36</v>
      </c>
      <c r="D37" s="41"/>
      <c r="E37" s="41"/>
      <c r="F37" s="41"/>
      <c r="G37" s="41"/>
      <c r="H37" s="40"/>
      <c r="I37" s="40"/>
      <c r="J37" s="41"/>
      <c r="K37" s="41"/>
      <c r="L37" s="49"/>
      <c r="M37" s="45"/>
      <c r="N37" s="45"/>
      <c r="O37" s="45"/>
      <c r="P37" s="1"/>
    </row>
    <row r="38" spans="1:16" x14ac:dyDescent="0.2">
      <c r="A38" s="209"/>
      <c r="B38" s="209"/>
      <c r="C38" s="9" t="s">
        <v>22</v>
      </c>
      <c r="D38" s="41"/>
      <c r="E38" s="41"/>
      <c r="F38" s="41"/>
      <c r="G38" s="41"/>
      <c r="H38" s="40"/>
      <c r="I38" s="40"/>
      <c r="J38" s="41"/>
      <c r="K38" s="41"/>
      <c r="L38" s="49"/>
      <c r="M38" s="45"/>
      <c r="N38" s="45"/>
      <c r="O38" s="45"/>
      <c r="P38" s="1"/>
    </row>
    <row r="39" spans="1:16" ht="13.5" customHeight="1" x14ac:dyDescent="0.2">
      <c r="A39" s="209" t="s">
        <v>73</v>
      </c>
      <c r="B39" s="209" t="s">
        <v>77</v>
      </c>
      <c r="C39" s="9" t="s">
        <v>19</v>
      </c>
      <c r="D39" s="41">
        <f>D42</f>
        <v>0</v>
      </c>
      <c r="E39" s="41">
        <f>E42</f>
        <v>0</v>
      </c>
      <c r="F39" s="41">
        <f t="shared" ref="F39:O39" si="7">F42</f>
        <v>0</v>
      </c>
      <c r="G39" s="41">
        <f t="shared" si="7"/>
        <v>0</v>
      </c>
      <c r="H39" s="40">
        <f t="shared" si="7"/>
        <v>0</v>
      </c>
      <c r="I39" s="40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  <c r="P39" s="1"/>
    </row>
    <row r="40" spans="1:16" x14ac:dyDescent="0.2">
      <c r="A40" s="209"/>
      <c r="B40" s="209"/>
      <c r="C40" s="9" t="s">
        <v>20</v>
      </c>
      <c r="D40" s="41"/>
      <c r="E40" s="41"/>
      <c r="F40" s="41"/>
      <c r="G40" s="41"/>
      <c r="H40" s="40"/>
      <c r="I40" s="40"/>
      <c r="J40" s="41"/>
      <c r="K40" s="41"/>
      <c r="L40" s="49"/>
      <c r="M40" s="45"/>
      <c r="N40" s="45"/>
      <c r="O40" s="45"/>
      <c r="P40" s="1"/>
    </row>
    <row r="41" spans="1:16" x14ac:dyDescent="0.2">
      <c r="A41" s="209"/>
      <c r="B41" s="209"/>
      <c r="C41" s="9" t="s">
        <v>37</v>
      </c>
      <c r="D41" s="41"/>
      <c r="E41" s="41"/>
      <c r="F41" s="41"/>
      <c r="G41" s="41"/>
      <c r="H41" s="40"/>
      <c r="I41" s="40"/>
      <c r="J41" s="41"/>
      <c r="K41" s="41"/>
      <c r="L41" s="49"/>
      <c r="M41" s="45"/>
      <c r="N41" s="45"/>
      <c r="O41" s="45"/>
      <c r="P41" s="1"/>
    </row>
    <row r="42" spans="1:16" x14ac:dyDescent="0.2">
      <c r="A42" s="209"/>
      <c r="B42" s="209"/>
      <c r="C42" s="9" t="s">
        <v>21</v>
      </c>
      <c r="D42" s="41">
        <v>0</v>
      </c>
      <c r="E42" s="41">
        <v>0</v>
      </c>
      <c r="F42" s="41">
        <v>0</v>
      </c>
      <c r="G42" s="41">
        <v>0</v>
      </c>
      <c r="H42" s="40">
        <v>0</v>
      </c>
      <c r="I42" s="40">
        <v>0</v>
      </c>
      <c r="J42" s="41">
        <v>0</v>
      </c>
      <c r="K42" s="41">
        <v>0</v>
      </c>
      <c r="L42" s="49">
        <v>0</v>
      </c>
      <c r="M42" s="45">
        <v>0</v>
      </c>
      <c r="N42" s="45">
        <v>0</v>
      </c>
      <c r="O42" s="45">
        <v>0</v>
      </c>
      <c r="P42" s="1"/>
    </row>
    <row r="43" spans="1:16" x14ac:dyDescent="0.2">
      <c r="A43" s="209"/>
      <c r="B43" s="209"/>
      <c r="C43" s="19" t="s">
        <v>70</v>
      </c>
      <c r="D43" s="41"/>
      <c r="E43" s="41"/>
      <c r="F43" s="41"/>
      <c r="G43" s="41"/>
      <c r="H43" s="40"/>
      <c r="I43" s="40"/>
      <c r="J43" s="41"/>
      <c r="K43" s="41"/>
      <c r="L43" s="49"/>
      <c r="M43" s="45"/>
      <c r="N43" s="45"/>
      <c r="O43" s="45"/>
      <c r="P43" s="1"/>
    </row>
    <row r="44" spans="1:16" x14ac:dyDescent="0.2">
      <c r="A44" s="209"/>
      <c r="B44" s="209"/>
      <c r="C44" s="9" t="s">
        <v>42</v>
      </c>
      <c r="D44" s="41"/>
      <c r="E44" s="41"/>
      <c r="F44" s="41"/>
      <c r="G44" s="41"/>
      <c r="H44" s="40"/>
      <c r="I44" s="40"/>
      <c r="J44" s="41"/>
      <c r="K44" s="41"/>
      <c r="L44" s="49"/>
      <c r="M44" s="45"/>
      <c r="N44" s="45"/>
      <c r="O44" s="45"/>
      <c r="P44" s="1"/>
    </row>
    <row r="45" spans="1:16" ht="25.5" x14ac:dyDescent="0.2">
      <c r="A45" s="209"/>
      <c r="B45" s="209"/>
      <c r="C45" s="9" t="s">
        <v>36</v>
      </c>
      <c r="D45" s="41"/>
      <c r="E45" s="41"/>
      <c r="F45" s="41"/>
      <c r="G45" s="41"/>
      <c r="H45" s="40"/>
      <c r="I45" s="40"/>
      <c r="J45" s="41"/>
      <c r="K45" s="41"/>
      <c r="L45" s="49"/>
      <c r="M45" s="45"/>
      <c r="N45" s="45"/>
      <c r="O45" s="45"/>
      <c r="P45" s="1"/>
    </row>
    <row r="46" spans="1:16" x14ac:dyDescent="0.2">
      <c r="A46" s="209"/>
      <c r="B46" s="209"/>
      <c r="C46" s="9" t="s">
        <v>22</v>
      </c>
      <c r="D46" s="41"/>
      <c r="E46" s="41"/>
      <c r="F46" s="41"/>
      <c r="G46" s="41"/>
      <c r="H46" s="40"/>
      <c r="I46" s="40"/>
      <c r="J46" s="41"/>
      <c r="K46" s="41"/>
      <c r="L46" s="49"/>
      <c r="M46" s="45"/>
      <c r="N46" s="45"/>
      <c r="O46" s="45"/>
      <c r="P46" s="1"/>
    </row>
    <row r="47" spans="1:16" x14ac:dyDescent="0.2">
      <c r="A47" s="209" t="s">
        <v>74</v>
      </c>
      <c r="B47" s="209" t="s">
        <v>78</v>
      </c>
      <c r="C47" s="9" t="s">
        <v>19</v>
      </c>
      <c r="D47" s="41">
        <f>D50</f>
        <v>46039251</v>
      </c>
      <c r="E47" s="41">
        <f>E50</f>
        <v>46039251</v>
      </c>
      <c r="F47" s="41">
        <f t="shared" ref="F47:M47" si="8">F50</f>
        <v>13530392</v>
      </c>
      <c r="G47" s="41">
        <f t="shared" si="8"/>
        <v>13530392</v>
      </c>
      <c r="H47" s="40">
        <f t="shared" si="8"/>
        <v>31854530</v>
      </c>
      <c r="I47" s="40">
        <f t="shared" si="8"/>
        <v>31854530</v>
      </c>
      <c r="J47" s="41">
        <f t="shared" si="8"/>
        <v>44660424.32</v>
      </c>
      <c r="K47" s="41">
        <f t="shared" si="8"/>
        <v>44660424.32</v>
      </c>
      <c r="L47" s="41">
        <f t="shared" si="8"/>
        <v>65358830</v>
      </c>
      <c r="M47" s="41">
        <f t="shared" si="8"/>
        <v>65358830</v>
      </c>
      <c r="N47" s="45">
        <f>N50</f>
        <v>63202800</v>
      </c>
      <c r="O47" s="45">
        <f>O50</f>
        <v>63202800</v>
      </c>
      <c r="P47" s="1"/>
    </row>
    <row r="48" spans="1:16" x14ac:dyDescent="0.2">
      <c r="A48" s="209"/>
      <c r="B48" s="209"/>
      <c r="C48" s="9" t="s">
        <v>20</v>
      </c>
      <c r="D48" s="41"/>
      <c r="E48" s="41"/>
      <c r="F48" s="41"/>
      <c r="G48" s="41"/>
      <c r="H48" s="40"/>
      <c r="I48" s="40"/>
      <c r="J48" s="41"/>
      <c r="K48" s="41"/>
      <c r="L48" s="49"/>
      <c r="M48" s="45"/>
      <c r="N48" s="45"/>
      <c r="O48" s="45"/>
      <c r="P48" s="1"/>
    </row>
    <row r="49" spans="1:18" x14ac:dyDescent="0.2">
      <c r="A49" s="209"/>
      <c r="B49" s="209"/>
      <c r="C49" s="9" t="s">
        <v>35</v>
      </c>
      <c r="D49" s="41"/>
      <c r="E49" s="45"/>
      <c r="F49" s="45"/>
      <c r="G49" s="45"/>
      <c r="H49" s="43"/>
      <c r="I49" s="43"/>
      <c r="J49" s="45"/>
      <c r="K49" s="45"/>
      <c r="L49" s="49"/>
      <c r="M49" s="45"/>
      <c r="N49" s="45"/>
      <c r="O49" s="45"/>
      <c r="P49" s="1"/>
    </row>
    <row r="50" spans="1:18" ht="15.75" x14ac:dyDescent="0.2">
      <c r="A50" s="209"/>
      <c r="B50" s="209"/>
      <c r="C50" s="9" t="s">
        <v>21</v>
      </c>
      <c r="D50" s="41">
        <v>46039251</v>
      </c>
      <c r="E50" s="99">
        <v>46039251</v>
      </c>
      <c r="F50" s="110">
        <v>13530392</v>
      </c>
      <c r="G50" s="110">
        <v>13530392</v>
      </c>
      <c r="H50" s="46">
        <v>31854530</v>
      </c>
      <c r="I50" s="46">
        <v>31854530</v>
      </c>
      <c r="J50" s="46">
        <v>44660424.32</v>
      </c>
      <c r="K50" s="46">
        <v>44660424.32</v>
      </c>
      <c r="L50" s="46">
        <v>65358830</v>
      </c>
      <c r="M50" s="46">
        <v>65358830</v>
      </c>
      <c r="N50" s="45">
        <v>63202800</v>
      </c>
      <c r="O50" s="45">
        <v>63202800</v>
      </c>
      <c r="P50" s="21"/>
      <c r="Q50" s="14"/>
      <c r="R50" s="14"/>
    </row>
    <row r="51" spans="1:18" x14ac:dyDescent="0.2">
      <c r="A51" s="209"/>
      <c r="B51" s="209"/>
      <c r="C51" s="19" t="s">
        <v>70</v>
      </c>
      <c r="D51" s="98"/>
      <c r="E51" s="45"/>
      <c r="F51" s="45"/>
      <c r="G51" s="45"/>
      <c r="H51" s="43"/>
      <c r="I51" s="43"/>
      <c r="J51" s="45"/>
      <c r="K51" s="45"/>
      <c r="L51" s="49"/>
      <c r="M51" s="45"/>
      <c r="N51" s="45"/>
      <c r="O51" s="45"/>
      <c r="P51" s="1"/>
    </row>
    <row r="52" spans="1:18" ht="25.5" x14ac:dyDescent="0.2">
      <c r="A52" s="209"/>
      <c r="B52" s="209"/>
      <c r="C52" s="9" t="s">
        <v>36</v>
      </c>
      <c r="D52" s="41"/>
      <c r="E52" s="45"/>
      <c r="F52" s="45"/>
      <c r="G52" s="45"/>
      <c r="H52" s="43"/>
      <c r="I52" s="43"/>
      <c r="J52" s="45"/>
      <c r="K52" s="45"/>
      <c r="L52" s="49"/>
      <c r="M52" s="45"/>
      <c r="N52" s="45"/>
      <c r="O52" s="45"/>
      <c r="P52" s="1"/>
    </row>
    <row r="53" spans="1:18" x14ac:dyDescent="0.2">
      <c r="A53" s="209"/>
      <c r="B53" s="209"/>
      <c r="C53" s="9" t="s">
        <v>22</v>
      </c>
      <c r="D53" s="41"/>
      <c r="E53" s="48"/>
      <c r="F53" s="48"/>
      <c r="G53" s="48"/>
      <c r="H53" s="47"/>
      <c r="I53" s="47"/>
      <c r="J53" s="48"/>
      <c r="K53" s="48"/>
      <c r="L53" s="63"/>
      <c r="M53" s="48"/>
      <c r="N53" s="48"/>
      <c r="O53" s="48"/>
      <c r="P53" s="2"/>
    </row>
    <row r="54" spans="1:18" x14ac:dyDescent="0.2">
      <c r="A54" s="209" t="s">
        <v>75</v>
      </c>
      <c r="B54" s="209" t="s">
        <v>79</v>
      </c>
      <c r="C54" s="9" t="s">
        <v>19</v>
      </c>
      <c r="D54" s="41">
        <f>D57</f>
        <v>0</v>
      </c>
      <c r="E54" s="41">
        <f>E57</f>
        <v>0</v>
      </c>
      <c r="F54" s="41">
        <f t="shared" ref="F54:M54" si="9">F57</f>
        <v>0</v>
      </c>
      <c r="G54" s="41">
        <f t="shared" si="9"/>
        <v>0</v>
      </c>
      <c r="H54" s="40">
        <f t="shared" si="9"/>
        <v>0</v>
      </c>
      <c r="I54" s="40">
        <f t="shared" si="9"/>
        <v>0</v>
      </c>
      <c r="J54" s="41">
        <f t="shared" si="9"/>
        <v>0</v>
      </c>
      <c r="K54" s="41">
        <f t="shared" si="9"/>
        <v>0</v>
      </c>
      <c r="L54" s="41">
        <f t="shared" si="9"/>
        <v>0</v>
      </c>
      <c r="M54" s="41">
        <f t="shared" si="9"/>
        <v>0</v>
      </c>
      <c r="N54" s="45">
        <f>N57</f>
        <v>0</v>
      </c>
      <c r="O54" s="45">
        <f>O57</f>
        <v>0</v>
      </c>
      <c r="P54" s="1"/>
    </row>
    <row r="55" spans="1:18" x14ac:dyDescent="0.2">
      <c r="A55" s="209"/>
      <c r="B55" s="209"/>
      <c r="C55" s="9" t="s">
        <v>20</v>
      </c>
      <c r="D55" s="41"/>
      <c r="E55" s="49"/>
      <c r="F55" s="49"/>
      <c r="G55" s="49"/>
      <c r="H55" s="42"/>
      <c r="I55" s="42"/>
      <c r="J55" s="49"/>
      <c r="K55" s="49"/>
      <c r="L55" s="49"/>
      <c r="M55" s="45"/>
      <c r="N55" s="45"/>
      <c r="O55" s="45"/>
      <c r="P55" s="1"/>
    </row>
    <row r="56" spans="1:18" x14ac:dyDescent="0.2">
      <c r="A56" s="209"/>
      <c r="B56" s="209"/>
      <c r="C56" s="9" t="s">
        <v>37</v>
      </c>
      <c r="D56" s="41"/>
      <c r="E56" s="49"/>
      <c r="F56" s="49"/>
      <c r="G56" s="49"/>
      <c r="H56" s="42"/>
      <c r="I56" s="42"/>
      <c r="J56" s="49"/>
      <c r="K56" s="49"/>
      <c r="L56" s="49"/>
      <c r="M56" s="45"/>
      <c r="N56" s="45"/>
      <c r="O56" s="45"/>
      <c r="P56" s="1"/>
    </row>
    <row r="57" spans="1:18" x14ac:dyDescent="0.2">
      <c r="A57" s="209"/>
      <c r="B57" s="209"/>
      <c r="C57" s="9" t="s">
        <v>21</v>
      </c>
      <c r="D57" s="41">
        <v>0</v>
      </c>
      <c r="E57" s="45">
        <v>0</v>
      </c>
      <c r="F57" s="45">
        <v>0</v>
      </c>
      <c r="G57" s="45">
        <v>0</v>
      </c>
      <c r="H57" s="44">
        <v>0</v>
      </c>
      <c r="I57" s="44">
        <v>0</v>
      </c>
      <c r="J57" s="61">
        <v>0</v>
      </c>
      <c r="K57" s="61">
        <v>0</v>
      </c>
      <c r="L57" s="61">
        <v>0</v>
      </c>
      <c r="M57" s="45">
        <v>0</v>
      </c>
      <c r="N57" s="45">
        <v>0</v>
      </c>
      <c r="O57" s="45">
        <v>0</v>
      </c>
      <c r="P57" s="1"/>
    </row>
    <row r="58" spans="1:18" x14ac:dyDescent="0.2">
      <c r="A58" s="209"/>
      <c r="B58" s="209"/>
      <c r="C58" s="19" t="s">
        <v>70</v>
      </c>
      <c r="D58" s="41"/>
      <c r="E58" s="49"/>
      <c r="F58" s="49"/>
      <c r="G58" s="49"/>
      <c r="H58" s="42"/>
      <c r="I58" s="42"/>
      <c r="J58" s="49"/>
      <c r="K58" s="49"/>
      <c r="L58" s="49"/>
      <c r="M58" s="45"/>
      <c r="N58" s="45"/>
      <c r="O58" s="45"/>
      <c r="P58" s="1"/>
    </row>
    <row r="59" spans="1:18" x14ac:dyDescent="0.2">
      <c r="A59" s="209"/>
      <c r="B59" s="209"/>
      <c r="C59" s="9" t="s">
        <v>42</v>
      </c>
      <c r="D59" s="41"/>
      <c r="E59" s="49"/>
      <c r="F59" s="49"/>
      <c r="G59" s="49"/>
      <c r="H59" s="42"/>
      <c r="I59" s="42"/>
      <c r="J59" s="49"/>
      <c r="K59" s="49"/>
      <c r="L59" s="49"/>
      <c r="M59" s="45"/>
      <c r="N59" s="49"/>
      <c r="O59" s="49"/>
      <c r="P59" s="1"/>
    </row>
    <row r="60" spans="1:18" ht="25.5" x14ac:dyDescent="0.2">
      <c r="A60" s="209"/>
      <c r="B60" s="209"/>
      <c r="C60" s="9" t="s">
        <v>36</v>
      </c>
      <c r="D60" s="41"/>
      <c r="E60" s="49"/>
      <c r="F60" s="49"/>
      <c r="G60" s="49"/>
      <c r="H60" s="42"/>
      <c r="I60" s="42"/>
      <c r="J60" s="49"/>
      <c r="K60" s="49"/>
      <c r="L60" s="49"/>
      <c r="M60" s="45"/>
      <c r="N60" s="49"/>
      <c r="O60" s="49"/>
      <c r="P60" s="1"/>
    </row>
    <row r="61" spans="1:18" ht="15" customHeight="1" x14ac:dyDescent="0.2">
      <c r="A61" s="209"/>
      <c r="B61" s="209"/>
      <c r="C61" s="9" t="s">
        <v>22</v>
      </c>
      <c r="D61" s="41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22"/>
    </row>
    <row r="62" spans="1:18" ht="15" customHeight="1" x14ac:dyDescent="0.2">
      <c r="A62" s="209" t="s">
        <v>118</v>
      </c>
      <c r="B62" s="209" t="s">
        <v>119</v>
      </c>
      <c r="C62" s="9" t="s">
        <v>19</v>
      </c>
      <c r="D62" s="41">
        <f>D65+D66</f>
        <v>19004049</v>
      </c>
      <c r="E62" s="41">
        <f>E65+E66</f>
        <v>19004049</v>
      </c>
      <c r="F62" s="41">
        <f t="shared" ref="F62:I62" si="10">F65</f>
        <v>3177760.47</v>
      </c>
      <c r="G62" s="41">
        <f t="shared" si="10"/>
        <v>3177760.47</v>
      </c>
      <c r="H62" s="40">
        <f t="shared" si="10"/>
        <v>7893997.0999999996</v>
      </c>
      <c r="I62" s="40">
        <f t="shared" si="10"/>
        <v>7893997.0999999996</v>
      </c>
      <c r="J62" s="41">
        <f>J65+J66</f>
        <v>12552345.210000001</v>
      </c>
      <c r="K62" s="41">
        <f>K65+K66</f>
        <v>12552345.210000001</v>
      </c>
      <c r="L62" s="41">
        <f>L65+L66</f>
        <v>20060420</v>
      </c>
      <c r="M62" s="41">
        <f>M65+M66</f>
        <v>19789527.050000001</v>
      </c>
      <c r="N62" s="45">
        <f>N65</f>
        <v>21426900</v>
      </c>
      <c r="O62" s="45">
        <f>O65</f>
        <v>21426900</v>
      </c>
      <c r="P62" s="1"/>
    </row>
    <row r="63" spans="1:18" ht="15" customHeight="1" x14ac:dyDescent="0.2">
      <c r="A63" s="209"/>
      <c r="B63" s="209"/>
      <c r="C63" s="9" t="s">
        <v>20</v>
      </c>
      <c r="D63" s="41"/>
      <c r="E63" s="49"/>
      <c r="F63" s="49"/>
      <c r="G63" s="49"/>
      <c r="H63" s="42"/>
      <c r="I63" s="42"/>
      <c r="J63" s="49"/>
      <c r="K63" s="49"/>
      <c r="L63" s="49"/>
      <c r="M63" s="45"/>
      <c r="N63" s="45"/>
      <c r="O63" s="45"/>
      <c r="P63" s="1"/>
    </row>
    <row r="64" spans="1:18" ht="15" customHeight="1" x14ac:dyDescent="0.2">
      <c r="A64" s="209"/>
      <c r="B64" s="209"/>
      <c r="C64" s="9" t="s">
        <v>37</v>
      </c>
      <c r="D64" s="41"/>
      <c r="E64" s="49"/>
      <c r="F64" s="49"/>
      <c r="G64" s="49"/>
      <c r="H64" s="42"/>
      <c r="I64" s="42"/>
      <c r="J64" s="49"/>
      <c r="K64" s="49"/>
      <c r="L64" s="49"/>
      <c r="M64" s="45"/>
      <c r="N64" s="45"/>
      <c r="O64" s="45"/>
      <c r="P64" s="1"/>
    </row>
    <row r="65" spans="1:16" ht="15" customHeight="1" x14ac:dyDescent="0.2">
      <c r="A65" s="209"/>
      <c r="B65" s="209"/>
      <c r="C65" s="9" t="s">
        <v>21</v>
      </c>
      <c r="D65" s="41">
        <v>19004049</v>
      </c>
      <c r="E65" s="45">
        <v>19004049</v>
      </c>
      <c r="F65" s="45">
        <v>3177760.47</v>
      </c>
      <c r="G65" s="45">
        <v>3177760.47</v>
      </c>
      <c r="H65" s="43">
        <v>7893997.0999999996</v>
      </c>
      <c r="I65" s="43">
        <v>7893997.0999999996</v>
      </c>
      <c r="J65" s="43">
        <v>12552345.210000001</v>
      </c>
      <c r="K65" s="43">
        <v>12552345.210000001</v>
      </c>
      <c r="L65" s="43">
        <v>20060420</v>
      </c>
      <c r="M65" s="43">
        <v>19789527.050000001</v>
      </c>
      <c r="N65" s="27">
        <v>21426900</v>
      </c>
      <c r="O65" s="27">
        <v>21426900</v>
      </c>
      <c r="P65" s="1"/>
    </row>
    <row r="66" spans="1:16" ht="15" customHeight="1" x14ac:dyDescent="0.2">
      <c r="A66" s="209"/>
      <c r="B66" s="209"/>
      <c r="C66" s="19" t="s">
        <v>70</v>
      </c>
      <c r="D66" s="41">
        <v>0</v>
      </c>
      <c r="E66" s="41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1"/>
    </row>
    <row r="67" spans="1:16" ht="15" customHeight="1" x14ac:dyDescent="0.2">
      <c r="A67" s="209"/>
      <c r="B67" s="209"/>
      <c r="C67" s="9" t="s">
        <v>42</v>
      </c>
      <c r="D67" s="41"/>
      <c r="E67" s="49"/>
      <c r="F67" s="49"/>
      <c r="G67" s="49"/>
      <c r="H67" s="42"/>
      <c r="I67" s="42"/>
      <c r="J67" s="49"/>
      <c r="K67" s="49"/>
      <c r="L67" s="49"/>
      <c r="M67" s="45"/>
      <c r="N67" s="49"/>
      <c r="O67" s="49"/>
      <c r="P67" s="1"/>
    </row>
    <row r="68" spans="1:16" ht="25.5" x14ac:dyDescent="0.2">
      <c r="A68" s="209"/>
      <c r="B68" s="209"/>
      <c r="C68" s="9" t="s">
        <v>36</v>
      </c>
      <c r="D68" s="41"/>
      <c r="E68" s="49"/>
      <c r="F68" s="49"/>
      <c r="G68" s="49"/>
      <c r="H68" s="42"/>
      <c r="I68" s="42"/>
      <c r="J68" s="49"/>
      <c r="K68" s="49"/>
      <c r="L68" s="49"/>
      <c r="M68" s="45"/>
      <c r="N68" s="49"/>
      <c r="O68" s="49"/>
      <c r="P68" s="1"/>
    </row>
    <row r="69" spans="1:16" x14ac:dyDescent="0.2">
      <c r="A69" s="209"/>
      <c r="B69" s="209"/>
      <c r="C69" s="9" t="s">
        <v>22</v>
      </c>
      <c r="D69" s="41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22"/>
    </row>
    <row r="70" spans="1:16" ht="12.75" customHeight="1" x14ac:dyDescent="0.2">
      <c r="A70" s="209" t="s">
        <v>120</v>
      </c>
      <c r="B70" s="209" t="s">
        <v>121</v>
      </c>
      <c r="C70" s="9" t="s">
        <v>19</v>
      </c>
      <c r="D70" s="41">
        <f>D73+D72+D74</f>
        <v>0</v>
      </c>
      <c r="E70" s="41">
        <f>E73+E72+E74</f>
        <v>0</v>
      </c>
      <c r="F70" s="41">
        <f t="shared" ref="F70:K70" si="11">F73</f>
        <v>0</v>
      </c>
      <c r="G70" s="41">
        <f t="shared" si="11"/>
        <v>0</v>
      </c>
      <c r="H70" s="40">
        <f t="shared" si="11"/>
        <v>0</v>
      </c>
      <c r="I70" s="40">
        <f t="shared" si="11"/>
        <v>0</v>
      </c>
      <c r="J70" s="41">
        <f t="shared" si="11"/>
        <v>0</v>
      </c>
      <c r="K70" s="41">
        <f t="shared" si="11"/>
        <v>0</v>
      </c>
      <c r="L70" s="64">
        <f>L73+L72+L74</f>
        <v>0</v>
      </c>
      <c r="M70" s="64">
        <f>M73+M72+M74</f>
        <v>0</v>
      </c>
      <c r="N70" s="45">
        <f>N73</f>
        <v>0</v>
      </c>
      <c r="O70" s="45">
        <f>O73</f>
        <v>0</v>
      </c>
      <c r="P70" s="1"/>
    </row>
    <row r="71" spans="1:16" x14ac:dyDescent="0.2">
      <c r="A71" s="209"/>
      <c r="B71" s="209"/>
      <c r="C71" s="9" t="s">
        <v>20</v>
      </c>
      <c r="D71" s="41"/>
      <c r="E71" s="49"/>
      <c r="F71" s="49"/>
      <c r="G71" s="49"/>
      <c r="H71" s="42"/>
      <c r="I71" s="42"/>
      <c r="J71" s="49"/>
      <c r="K71" s="49"/>
      <c r="L71" s="49"/>
      <c r="M71" s="45"/>
      <c r="N71" s="45"/>
      <c r="O71" s="45"/>
      <c r="P71" s="1"/>
    </row>
    <row r="72" spans="1:16" x14ac:dyDescent="0.2">
      <c r="A72" s="209"/>
      <c r="B72" s="209"/>
      <c r="C72" s="9" t="s">
        <v>37</v>
      </c>
      <c r="D72" s="41">
        <v>0</v>
      </c>
      <c r="E72" s="41">
        <v>0</v>
      </c>
      <c r="F72" s="61">
        <v>0</v>
      </c>
      <c r="G72" s="61">
        <v>0</v>
      </c>
      <c r="H72" s="44">
        <v>0</v>
      </c>
      <c r="I72" s="44">
        <v>0</v>
      </c>
      <c r="J72" s="61">
        <v>0</v>
      </c>
      <c r="K72" s="61">
        <v>0</v>
      </c>
      <c r="L72" s="61">
        <v>0</v>
      </c>
      <c r="M72" s="45">
        <v>0</v>
      </c>
      <c r="N72" s="45"/>
      <c r="O72" s="45"/>
      <c r="P72" s="1"/>
    </row>
    <row r="73" spans="1:16" x14ac:dyDescent="0.2">
      <c r="A73" s="209"/>
      <c r="B73" s="209"/>
      <c r="C73" s="9" t="s">
        <v>21</v>
      </c>
      <c r="D73" s="41">
        <v>0</v>
      </c>
      <c r="E73" s="41">
        <v>0</v>
      </c>
      <c r="F73" s="45">
        <v>0</v>
      </c>
      <c r="G73" s="45">
        <v>0</v>
      </c>
      <c r="H73" s="43">
        <v>0</v>
      </c>
      <c r="I73" s="43">
        <v>0</v>
      </c>
      <c r="J73" s="61">
        <v>0</v>
      </c>
      <c r="K73" s="61">
        <v>0</v>
      </c>
      <c r="L73" s="61">
        <v>0</v>
      </c>
      <c r="M73" s="45">
        <v>0</v>
      </c>
      <c r="N73" s="45">
        <v>0</v>
      </c>
      <c r="O73" s="45">
        <v>0</v>
      </c>
      <c r="P73" s="1"/>
    </row>
    <row r="74" spans="1:16" x14ac:dyDescent="0.2">
      <c r="A74" s="209"/>
      <c r="B74" s="209"/>
      <c r="C74" s="19" t="s">
        <v>70</v>
      </c>
      <c r="D74" s="41">
        <v>0</v>
      </c>
      <c r="E74" s="41">
        <v>0</v>
      </c>
      <c r="F74" s="61">
        <v>0</v>
      </c>
      <c r="G74" s="61">
        <v>0</v>
      </c>
      <c r="H74" s="44">
        <v>0</v>
      </c>
      <c r="I74" s="44">
        <v>0</v>
      </c>
      <c r="J74" s="61">
        <v>0</v>
      </c>
      <c r="K74" s="61">
        <v>0</v>
      </c>
      <c r="L74" s="61">
        <v>0</v>
      </c>
      <c r="M74" s="45">
        <v>0</v>
      </c>
      <c r="N74" s="45"/>
      <c r="O74" s="45"/>
      <c r="P74" s="1"/>
    </row>
    <row r="75" spans="1:16" x14ac:dyDescent="0.2">
      <c r="A75" s="209"/>
      <c r="B75" s="209"/>
      <c r="C75" s="9" t="s">
        <v>42</v>
      </c>
      <c r="D75" s="41"/>
      <c r="E75" s="49"/>
      <c r="F75" s="49"/>
      <c r="G75" s="49"/>
      <c r="H75" s="42"/>
      <c r="I75" s="42"/>
      <c r="J75" s="49"/>
      <c r="K75" s="49"/>
      <c r="L75" s="49"/>
      <c r="M75" s="45"/>
      <c r="N75" s="49"/>
      <c r="O75" s="49"/>
      <c r="P75" s="1"/>
    </row>
    <row r="76" spans="1:16" ht="25.5" x14ac:dyDescent="0.2">
      <c r="A76" s="209"/>
      <c r="B76" s="209"/>
      <c r="C76" s="9" t="s">
        <v>36</v>
      </c>
      <c r="D76" s="41"/>
      <c r="E76" s="49"/>
      <c r="F76" s="49"/>
      <c r="G76" s="49"/>
      <c r="H76" s="42"/>
      <c r="I76" s="42"/>
      <c r="J76" s="49"/>
      <c r="K76" s="49"/>
      <c r="L76" s="49"/>
      <c r="M76" s="45"/>
      <c r="N76" s="49"/>
      <c r="O76" s="49"/>
      <c r="P76" s="1"/>
    </row>
    <row r="77" spans="1:16" x14ac:dyDescent="0.2">
      <c r="A77" s="209"/>
      <c r="B77" s="209"/>
      <c r="C77" s="9" t="s">
        <v>22</v>
      </c>
      <c r="D77" s="41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22"/>
    </row>
    <row r="78" spans="1:16" x14ac:dyDescent="0.2">
      <c r="A78" s="51"/>
      <c r="B78" s="51"/>
      <c r="C78" s="51"/>
      <c r="D78" s="100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3"/>
    </row>
    <row r="79" spans="1:16" x14ac:dyDescent="0.2">
      <c r="A79" s="51"/>
      <c r="B79" s="51"/>
      <c r="C79" s="51"/>
      <c r="D79" s="100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3"/>
    </row>
    <row r="80" spans="1:16" x14ac:dyDescent="0.2">
      <c r="A80" s="51"/>
      <c r="B80" s="51"/>
      <c r="C80" s="51"/>
      <c r="D80" s="101"/>
      <c r="E80" s="53"/>
      <c r="F80" s="54"/>
      <c r="G80" s="54"/>
      <c r="H80" s="54"/>
      <c r="I80" s="54"/>
      <c r="J80" s="54"/>
      <c r="K80" s="54"/>
      <c r="L80" s="54"/>
      <c r="M80" s="54"/>
      <c r="N80" s="53"/>
      <c r="O80" s="53"/>
      <c r="P80" s="53"/>
    </row>
    <row r="81" spans="2:16" ht="15.75" x14ac:dyDescent="0.2">
      <c r="B81" s="205" t="s">
        <v>172</v>
      </c>
      <c r="C81" s="205"/>
      <c r="D81" s="205"/>
      <c r="E81" s="205"/>
      <c r="F81" s="208" t="s">
        <v>173</v>
      </c>
      <c r="G81" s="208"/>
      <c r="H81" s="208"/>
      <c r="I81" s="208"/>
      <c r="L81" s="206"/>
      <c r="M81" s="207"/>
    </row>
    <row r="95" spans="2:16" ht="15.75" x14ac:dyDescent="0.2">
      <c r="B95" s="208"/>
      <c r="C95" s="208"/>
      <c r="D95" s="208"/>
      <c r="E95" s="208"/>
      <c r="O95" s="65"/>
      <c r="P95" s="14"/>
    </row>
  </sheetData>
  <mergeCells count="37">
    <mergeCell ref="B16:B23"/>
    <mergeCell ref="A16:A23"/>
    <mergeCell ref="N1:P1"/>
    <mergeCell ref="N2:P2"/>
    <mergeCell ref="A3:P3"/>
    <mergeCell ref="B8:B15"/>
    <mergeCell ref="P5:P7"/>
    <mergeCell ref="H6:I6"/>
    <mergeCell ref="J6:K6"/>
    <mergeCell ref="L6:M6"/>
    <mergeCell ref="N5:O6"/>
    <mergeCell ref="F6:G6"/>
    <mergeCell ref="C4:O4"/>
    <mergeCell ref="A54:A61"/>
    <mergeCell ref="B54:B61"/>
    <mergeCell ref="D5:E6"/>
    <mergeCell ref="F5:M5"/>
    <mergeCell ref="A39:A46"/>
    <mergeCell ref="B39:B46"/>
    <mergeCell ref="B24:B31"/>
    <mergeCell ref="A24:A31"/>
    <mergeCell ref="A32:A38"/>
    <mergeCell ref="B32:B38"/>
    <mergeCell ref="A47:A53"/>
    <mergeCell ref="B47:B53"/>
    <mergeCell ref="A8:A15"/>
    <mergeCell ref="C5:C7"/>
    <mergeCell ref="A5:A7"/>
    <mergeCell ref="B5:B7"/>
    <mergeCell ref="B81:E81"/>
    <mergeCell ref="L81:M81"/>
    <mergeCell ref="B95:E95"/>
    <mergeCell ref="A62:A69"/>
    <mergeCell ref="B62:B69"/>
    <mergeCell ref="A70:A77"/>
    <mergeCell ref="B70:B77"/>
    <mergeCell ref="F81:I81"/>
  </mergeCells>
  <phoneticPr fontId="1" type="noConversion"/>
  <pageMargins left="0.15748031496062992" right="0.19685039370078741" top="0.98425196850393704" bottom="0.35433070866141736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view="pageBreakPreview" zoomScaleSheetLayoutView="100" workbookViewId="0">
      <selection activeCell="I13" sqref="I13"/>
    </sheetView>
  </sheetViews>
  <sheetFormatPr defaultRowHeight="12.75" x14ac:dyDescent="0.2"/>
  <cols>
    <col min="1" max="1" width="5.85546875" style="3" customWidth="1"/>
    <col min="2" max="2" width="18.85546875" style="3" customWidth="1"/>
    <col min="3" max="3" width="10.7109375" style="3" customWidth="1"/>
    <col min="4" max="4" width="11.5703125" style="3" customWidth="1"/>
    <col min="5" max="5" width="12.5703125" style="3" customWidth="1"/>
    <col min="6" max="6" width="8.7109375" style="3" customWidth="1"/>
    <col min="7" max="7" width="9.140625" style="3"/>
    <col min="8" max="8" width="9.5703125" style="3" customWidth="1"/>
    <col min="9" max="16384" width="9.140625" style="3"/>
  </cols>
  <sheetData>
    <row r="1" spans="1:18" ht="18" customHeight="1" x14ac:dyDescent="0.25">
      <c r="N1" s="225" t="s">
        <v>44</v>
      </c>
      <c r="O1" s="225"/>
      <c r="P1" s="8"/>
      <c r="Q1" s="225"/>
      <c r="R1" s="225"/>
    </row>
    <row r="2" spans="1:18" ht="60.75" customHeight="1" x14ac:dyDescent="0.25">
      <c r="N2" s="227" t="s">
        <v>63</v>
      </c>
      <c r="O2" s="227"/>
      <c r="P2" s="227"/>
      <c r="Q2" s="227"/>
      <c r="R2" s="227"/>
    </row>
    <row r="3" spans="1:18" ht="18.75" customHeight="1" x14ac:dyDescent="0.25">
      <c r="Q3" s="8"/>
      <c r="R3" s="8"/>
    </row>
    <row r="4" spans="1:18" ht="39.75" customHeight="1" x14ac:dyDescent="0.2">
      <c r="A4" s="224" t="s">
        <v>69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</row>
    <row r="5" spans="1:18" ht="39.75" customHeight="1" x14ac:dyDescent="0.2">
      <c r="A5" s="20"/>
      <c r="B5" s="224" t="s">
        <v>168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0"/>
    </row>
    <row r="6" spans="1:18" ht="17.25" customHeight="1" x14ac:dyDescent="0.2">
      <c r="Q6" s="3" t="s">
        <v>85</v>
      </c>
    </row>
    <row r="7" spans="1:18" customFormat="1" ht="12.75" customHeight="1" x14ac:dyDescent="0.2">
      <c r="A7" s="222" t="s">
        <v>47</v>
      </c>
      <c r="B7" s="222" t="s">
        <v>48</v>
      </c>
      <c r="C7" s="222" t="s">
        <v>49</v>
      </c>
      <c r="D7" s="222" t="s">
        <v>50</v>
      </c>
      <c r="E7" s="222" t="s">
        <v>60</v>
      </c>
      <c r="F7" s="222" t="s">
        <v>51</v>
      </c>
      <c r="G7" s="223"/>
      <c r="H7" s="222" t="s">
        <v>171</v>
      </c>
      <c r="I7" s="222"/>
      <c r="J7" s="222"/>
      <c r="K7" s="222"/>
      <c r="L7" s="222"/>
      <c r="M7" s="222"/>
      <c r="N7" s="222"/>
      <c r="O7" s="226" t="s">
        <v>176</v>
      </c>
      <c r="P7" s="226"/>
      <c r="Q7" s="226"/>
      <c r="R7" s="226"/>
    </row>
    <row r="8" spans="1:18" customFormat="1" ht="26.25" customHeight="1" x14ac:dyDescent="0.2">
      <c r="A8" s="222"/>
      <c r="B8" s="222"/>
      <c r="C8" s="222"/>
      <c r="D8" s="222"/>
      <c r="E8" s="222"/>
      <c r="F8" s="223"/>
      <c r="G8" s="223"/>
      <c r="H8" s="222"/>
      <c r="I8" s="222"/>
      <c r="J8" s="222"/>
      <c r="K8" s="222"/>
      <c r="L8" s="222"/>
      <c r="M8" s="222"/>
      <c r="N8" s="222"/>
      <c r="O8" s="226"/>
      <c r="P8" s="226"/>
      <c r="Q8" s="226"/>
      <c r="R8" s="226"/>
    </row>
    <row r="9" spans="1:18" customFormat="1" ht="47.25" customHeight="1" x14ac:dyDescent="0.2">
      <c r="A9" s="228"/>
      <c r="B9" s="228"/>
      <c r="C9" s="228"/>
      <c r="D9" s="228"/>
      <c r="E9" s="228"/>
      <c r="F9" s="16" t="s">
        <v>52</v>
      </c>
      <c r="G9" s="17" t="s">
        <v>53</v>
      </c>
      <c r="H9" s="16" t="s">
        <v>54</v>
      </c>
      <c r="I9" s="16" t="s">
        <v>55</v>
      </c>
      <c r="J9" s="16" t="s">
        <v>70</v>
      </c>
      <c r="K9" s="16" t="s">
        <v>56</v>
      </c>
      <c r="L9" s="16" t="s">
        <v>57</v>
      </c>
      <c r="M9" s="16" t="s">
        <v>10</v>
      </c>
      <c r="N9" s="16" t="s">
        <v>58</v>
      </c>
      <c r="O9" s="16" t="s">
        <v>59</v>
      </c>
      <c r="P9" s="16" t="s">
        <v>70</v>
      </c>
      <c r="Q9" s="16" t="s">
        <v>56</v>
      </c>
      <c r="R9" s="16" t="s">
        <v>10</v>
      </c>
    </row>
    <row r="10" spans="1:18" ht="15" customHeight="1" x14ac:dyDescent="0.2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7</v>
      </c>
      <c r="G10" s="18">
        <v>8</v>
      </c>
      <c r="H10" s="18">
        <v>9</v>
      </c>
      <c r="I10" s="18">
        <v>10</v>
      </c>
      <c r="J10" s="18">
        <v>11</v>
      </c>
      <c r="K10" s="18">
        <v>12</v>
      </c>
      <c r="L10" s="18">
        <v>13</v>
      </c>
      <c r="M10" s="18">
        <v>14</v>
      </c>
      <c r="N10" s="18">
        <v>15</v>
      </c>
      <c r="O10" s="18">
        <v>16</v>
      </c>
      <c r="P10" s="18">
        <v>17</v>
      </c>
      <c r="Q10" s="18">
        <v>18</v>
      </c>
      <c r="R10" s="18">
        <v>19</v>
      </c>
    </row>
    <row r="11" spans="1:18" ht="19.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ht="18.7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ht="18.7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ht="19.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ht="18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ht="19.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ht="20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ht="19.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39.75" customHeight="1" x14ac:dyDescent="0.2">
      <c r="A19" s="4"/>
      <c r="B19" s="15" t="s">
        <v>17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24.75" customHeight="1" x14ac:dyDescent="0.2">
      <c r="A20" s="5"/>
      <c r="B20" s="6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2" spans="1:18" s="7" customFormat="1" ht="15.75" x14ac:dyDescent="0.25">
      <c r="B22" s="205" t="s">
        <v>175</v>
      </c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Q22" s="208"/>
      <c r="R22" s="208"/>
    </row>
    <row r="23" spans="1:18" s="7" customFormat="1" ht="15.75" x14ac:dyDescent="0.25">
      <c r="B23" s="10"/>
      <c r="C23" s="10"/>
      <c r="D23" s="10"/>
      <c r="E23" s="10"/>
      <c r="G23" s="10"/>
      <c r="H23" s="10"/>
      <c r="I23" s="10"/>
      <c r="J23" s="10"/>
      <c r="K23" s="10"/>
      <c r="L23" s="10"/>
      <c r="M23" s="10"/>
      <c r="N23" s="10"/>
      <c r="Q23" s="10"/>
      <c r="R23" s="10"/>
    </row>
    <row r="24" spans="1:18" s="7" customFormat="1" ht="15.75" x14ac:dyDescent="0.25">
      <c r="B24" s="10"/>
      <c r="C24" s="10"/>
      <c r="D24" s="10"/>
      <c r="E24" s="10"/>
      <c r="G24" s="10"/>
      <c r="H24" s="10"/>
      <c r="I24" s="10"/>
      <c r="J24" s="10"/>
      <c r="K24" s="10"/>
      <c r="L24" s="10"/>
      <c r="M24" s="10"/>
      <c r="N24" s="10"/>
      <c r="Q24" s="10"/>
      <c r="R24" s="10"/>
    </row>
  </sheetData>
  <mergeCells count="15">
    <mergeCell ref="F7:G8"/>
    <mergeCell ref="B5:Q5"/>
    <mergeCell ref="Q1:R1"/>
    <mergeCell ref="Q22:R22"/>
    <mergeCell ref="A4:R4"/>
    <mergeCell ref="H7:N8"/>
    <mergeCell ref="O7:R8"/>
    <mergeCell ref="N1:O1"/>
    <mergeCell ref="N2:R2"/>
    <mergeCell ref="A7:A9"/>
    <mergeCell ref="B7:B9"/>
    <mergeCell ref="C7:C9"/>
    <mergeCell ref="D7:D9"/>
    <mergeCell ref="E7:E9"/>
    <mergeCell ref="B22:N22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показатели </vt:lpstr>
      <vt:lpstr>9 средства по кодам</vt:lpstr>
      <vt:lpstr>10 средства бюджет</vt:lpstr>
      <vt:lpstr>11 КАИП</vt:lpstr>
      <vt:lpstr>'11 КАИП'!Область_печати</vt:lpstr>
      <vt:lpstr>'8 показатели 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Ольга А. Руденко</cp:lastModifiedBy>
  <cp:lastPrinted>2019-03-04T07:30:57Z</cp:lastPrinted>
  <dcterms:created xsi:type="dcterms:W3CDTF">2007-07-17T01:27:34Z</dcterms:created>
  <dcterms:modified xsi:type="dcterms:W3CDTF">2019-03-04T07:31:01Z</dcterms:modified>
</cp:coreProperties>
</file>